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5440" windowHeight="12075"/>
  </bookViews>
  <sheets>
    <sheet name="1.11.1" sheetId="2" r:id="rId1"/>
    <sheet name="1.11.2" sheetId="1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Y31" i="1"/>
  <c r="BK31"/>
  <c r="AW31"/>
  <c r="AI31"/>
  <c r="U31"/>
  <c r="G31"/>
  <c r="CN29"/>
  <c r="BY25"/>
  <c r="BK25"/>
  <c r="AW25"/>
  <c r="AI25"/>
  <c r="U25"/>
  <c r="G25"/>
  <c r="CN23"/>
  <c r="D18"/>
  <c r="C17"/>
  <c r="D17" s="1"/>
  <c r="E17" s="1"/>
  <c r="F17" s="1"/>
  <c r="G17" s="1"/>
  <c r="H17" s="1"/>
  <c r="I17" s="1"/>
  <c r="J17" s="1"/>
  <c r="K17" s="1"/>
  <c r="L17" s="1"/>
  <c r="M17" s="1"/>
  <c r="N17" s="1"/>
  <c r="O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S17" s="1"/>
  <c r="AT17" s="1"/>
  <c r="AU17" s="1"/>
  <c r="AV17" s="1"/>
  <c r="AW17" s="1"/>
  <c r="AX17" s="1"/>
  <c r="AY17" s="1"/>
  <c r="AZ17" s="1"/>
  <c r="BA17" s="1"/>
  <c r="BB17" s="1"/>
  <c r="BC17" s="1"/>
  <c r="BD17" s="1"/>
  <c r="BE17" s="1"/>
  <c r="BG17" s="1"/>
  <c r="BH17" s="1"/>
  <c r="BI17" s="1"/>
  <c r="BJ17" s="1"/>
  <c r="BK17" s="1"/>
  <c r="BL17" s="1"/>
  <c r="BM17" s="1"/>
  <c r="BN17" s="1"/>
  <c r="BO17" s="1"/>
  <c r="BP17" s="1"/>
  <c r="BQ17" s="1"/>
  <c r="BR17" s="1"/>
  <c r="BS17" s="1"/>
  <c r="BU17" s="1"/>
  <c r="BV17" s="1"/>
  <c r="BW17" s="1"/>
  <c r="BX17" s="1"/>
  <c r="BY17" s="1"/>
  <c r="BZ17" s="1"/>
  <c r="CA17" s="1"/>
  <c r="CB17" s="1"/>
  <c r="CC17" s="1"/>
  <c r="CD17" s="1"/>
  <c r="CE17" s="1"/>
  <c r="CF17" s="1"/>
  <c r="CG17" s="1"/>
  <c r="CI17" s="1"/>
  <c r="CJ17" s="1"/>
  <c r="CK17" s="1"/>
  <c r="E9"/>
  <c r="B9"/>
  <c r="E8"/>
  <c r="B8"/>
  <c r="A20"/>
  <c r="CM22"/>
  <c r="A19"/>
  <c r="A18"/>
  <c r="CM28"/>
  <c r="CL23"/>
  <c r="CL29"/>
</calcChain>
</file>

<file path=xl/sharedStrings.xml><?xml version="1.0" encoding="utf-8"?>
<sst xmlns="http://schemas.openxmlformats.org/spreadsheetml/2006/main" count="333" uniqueCount="108">
  <si>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</si>
  <si>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</si>
  <si>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</si>
  <si>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</si>
  <si>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</si>
  <si>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</si>
  <si>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</si>
  <si>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</si>
  <si>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</si>
  <si>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</si>
  <si>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</si>
  <si>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</si>
  <si>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</si>
  <si>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</si>
  <si>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</si>
  <si>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</si>
  <si>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</si>
  <si>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</si>
  <si>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</si>
  <si>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</si>
  <si>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</si>
  <si>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</si>
  <si>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</si>
  <si>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</si>
  <si>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</si>
  <si>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</si>
  <si>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</si>
  <si>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</si>
  <si>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</si>
  <si>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</si>
  <si>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</si>
  <si>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</si>
  <si>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</si>
  <si>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01.01.2021</t>
  </si>
  <si>
    <t>да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</si>
  <si>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</si>
  <si>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</si>
  <si>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</si>
  <si>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</si>
  <si>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</si>
  <si>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</si>
  <si>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</si>
  <si>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</si>
  <si>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</si>
  <si>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</si>
  <si>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</si>
  <si>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</si>
  <si>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</si>
  <si>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СГМУП "Горводоканал"</t>
  </si>
  <si>
    <t>Добавить поставщика</t>
  </si>
  <si>
    <t>Добавить значение признака дифференциации</t>
  </si>
  <si>
    <t>прочие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</si>
  <si>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</si>
  <si>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</si>
  <si>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</si>
  <si>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1.1.1.1</t>
  </si>
  <si>
    <t>1.1.1.1.1</t>
  </si>
  <si>
    <t>1.1.1.1.1.1</t>
  </si>
  <si>
    <t>1.1.1.1.1.1.1</t>
  </si>
  <si>
    <t>1.1.1.1.2</t>
  </si>
  <si>
    <t>1.1.1.1.2.1</t>
  </si>
  <si>
    <t>1.1.1.1.2.1.1</t>
  </si>
  <si>
    <t>Форма 1.11.1 Информация о предложении об установлении тарифов в сфере горячего водоснабжения на очередной период регулирования1</t>
  </si>
  <si>
    <t>Дата подачи заявления об утверждении тарифов</t>
  </si>
  <si>
    <t>30.04.2020</t>
  </si>
  <si>
    <t>Номер подачи заявления об утверждении тарифов</t>
  </si>
  <si>
    <t>4227</t>
  </si>
  <si>
    <t>Вид тарифа</t>
  </si>
  <si>
    <t>Период действия тарифов</t>
  </si>
  <si>
    <t>Информация</t>
  </si>
  <si>
    <t>Ссылка на документ</t>
  </si>
  <si>
    <t>с</t>
  </si>
  <si>
    <t>по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</si>
  <si>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</si>
  <si>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</si>
  <si>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</si>
  <si>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</si>
  <si>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</si>
  <si>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</si>
  <si>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</si>
  <si>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</si>
  <si>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</si>
  <si>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</si>
  <si>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</si>
  <si>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</si>
  <si>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</si>
  <si>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Тариф на горячую воду в закрытой системе горячего водоснабжения (горячее водоснабжение)</t>
  </si>
  <si>
    <t>наименование отсутствует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</si>
  <si>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</si>
  <si>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</si>
  <si>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</si>
  <si>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</si>
  <si>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https://portal.eias.ru/Portal/DownloadPage.aspx?type=12&amp;guid=6e471401-15cf-41e1-b477-f0956be69884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</si>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</sst>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b/>
      <u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6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173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right" vertical="center" wrapText="1" indent="1"/>
    </xf>
    <xf numFmtId="0" fontId="10" fillId="0" borderId="4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Border="1" applyAlignment="1" applyProtection="1">
      <alignment horizontal="center" vertical="center" wrapText="1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7" xfId="8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49" fontId="3" fillId="6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4" fillId="4" borderId="5" xfId="0" applyNumberFormat="1" applyFont="1" applyFill="1" applyBorder="1" applyAlignment="1" applyProtection="1">
      <alignment horizontal="left" vertical="center" indent="6"/>
    </xf>
    <xf numFmtId="49" fontId="17" fillId="4" borderId="5" xfId="4" applyNumberFormat="1" applyFont="1" applyFill="1" applyBorder="1" applyAlignment="1" applyProtection="1">
      <alignment horizontal="center" vertical="center" wrapText="1"/>
    </xf>
    <xf numFmtId="49" fontId="18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14" fillId="4" borderId="5" xfId="0" applyNumberFormat="1" applyFont="1" applyFill="1" applyBorder="1" applyAlignment="1" applyProtection="1">
      <alignment horizontal="left" vertical="center" indent="5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3" fillId="5" borderId="8" xfId="1" applyNumberFormat="1" applyFont="1" applyFill="1" applyBorder="1" applyAlignment="1" applyProtection="1">
      <alignment horizontal="left" vertical="center" wrapText="1" indent="5"/>
      <protection locked="0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49" fontId="18" fillId="4" borderId="11" xfId="0" applyNumberFormat="1" applyFont="1" applyFill="1" applyBorder="1" applyAlignment="1" applyProtection="1">
      <alignment horizontal="center" vertical="center"/>
    </xf>
    <xf numFmtId="49" fontId="14" fillId="4" borderId="4" xfId="0" applyNumberFormat="1" applyFont="1" applyFill="1" applyBorder="1" applyAlignment="1" applyProtection="1">
      <alignment horizontal="left" vertical="center" indent="4"/>
    </xf>
    <xf numFmtId="49" fontId="17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14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0" applyNumberFormat="1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top" wrapText="1"/>
    </xf>
    <xf numFmtId="0" fontId="3" fillId="0" borderId="1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textRotation="90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9" fillId="0" borderId="4" xfId="4" applyNumberFormat="1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5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49" fontId="3" fillId="0" borderId="0" xfId="1" applyNumberFormat="1" applyFont="1" applyFill="1" applyAlignment="1" applyProtection="1">
      <alignment vertical="center" wrapText="1"/>
    </xf>
    <xf numFmtId="0" fontId="20" fillId="0" borderId="0" xfId="1" applyFont="1" applyFill="1" applyAlignment="1" applyProtection="1">
      <alignment vertical="center" wrapText="1"/>
    </xf>
    <xf numFmtId="0" fontId="21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21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6" fillId="0" borderId="5" xfId="2" applyFont="1" applyBorder="1" applyAlignment="1">
      <alignment horizontal="left" vertical="center" wrapText="1" indent="1"/>
    </xf>
    <xf numFmtId="0" fontId="6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12" fillId="0" borderId="0" xfId="4" applyNumberFormat="1" applyFont="1" applyFill="1" applyBorder="1" applyAlignment="1" applyProtection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 wrapText="1"/>
    </xf>
    <xf numFmtId="0" fontId="0" fillId="0" borderId="8" xfId="8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0" fillId="0" borderId="10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1" xfId="8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49" fontId="15" fillId="2" borderId="0" xfId="8" applyNumberFormat="1" applyFont="1" applyFill="1" applyBorder="1" applyAlignment="1" applyProtection="1">
      <alignment horizontal="center" vertical="center" wrapText="1"/>
    </xf>
    <xf numFmtId="49" fontId="15" fillId="2" borderId="5" xfId="8" applyNumberFormat="1" applyFont="1" applyFill="1" applyBorder="1" applyAlignment="1" applyProtection="1">
      <alignment horizontal="center" vertical="center" wrapText="1"/>
    </xf>
    <xf numFmtId="49" fontId="3" fillId="0" borderId="0" xfId="10" applyNumberFormat="1" applyFont="1">
      <alignment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0" fontId="0" fillId="6" borderId="2" xfId="9" applyNumberFormat="1" applyFont="1" applyFill="1" applyBorder="1" applyAlignment="1" applyProtection="1">
      <alignment horizontal="left" vertical="center" wrapText="1"/>
      <protection locked="0"/>
    </xf>
    <xf numFmtId="49" fontId="16" fillId="5" borderId="2" xfId="9" applyNumberFormat="1" applyFill="1" applyBorder="1" applyAlignment="1" applyProtection="1">
      <alignment horizontal="left" vertical="center" wrapText="1"/>
      <protection locked="0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9" xfId="1" applyFont="1" applyFill="1" applyBorder="1" applyAlignment="1" applyProtection="1">
      <alignment horizontal="left" vertical="center" wrapText="1"/>
    </xf>
    <xf numFmtId="0" fontId="17" fillId="0" borderId="9" xfId="1" applyFont="1" applyFill="1" applyBorder="1" applyAlignment="1" applyProtection="1">
      <alignment horizontal="left" vertical="center" wrapText="1"/>
    </xf>
    <xf numFmtId="0" fontId="17" fillId="0" borderId="10" xfId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/>
    </xf>
    <xf numFmtId="0" fontId="21" fillId="2" borderId="13" xfId="1" applyFont="1" applyFill="1" applyBorder="1" applyAlignment="1" applyProtection="1">
      <alignment horizontal="center" vertical="top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3" borderId="2" xfId="9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 applyProtection="1">
      <alignment horizontal="left" vertical="center" wrapText="1" indent="1"/>
    </xf>
    <xf numFmtId="49" fontId="0" fillId="6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6" borderId="2" xfId="4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</xf>
    <xf numFmtId="0" fontId="3" fillId="4" borderId="11" xfId="1" applyFont="1" applyFill="1" applyBorder="1" applyAlignment="1" applyProtection="1">
      <alignment vertical="center" wrapText="1"/>
    </xf>
    <xf numFmtId="49" fontId="14" fillId="4" borderId="5" xfId="10" applyFont="1" applyFill="1" applyBorder="1" applyAlignment="1" applyProtection="1">
      <alignment horizontal="left" vertical="center"/>
    </xf>
    <xf numFmtId="49" fontId="14" fillId="4" borderId="5" xfId="10" applyFont="1" applyFill="1" applyBorder="1" applyAlignment="1" applyProtection="1">
      <alignment horizontal="left" vertical="center" indent="2"/>
    </xf>
    <xf numFmtId="49" fontId="22" fillId="4" borderId="1" xfId="10" applyFont="1" applyFill="1" applyBorder="1" applyAlignment="1" applyProtection="1">
      <alignment horizontal="center"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49" fontId="16" fillId="6" borderId="2" xfId="9" applyNumberFormat="1" applyFont="1" applyFill="1" applyBorder="1" applyAlignment="1" applyProtection="1">
      <alignment horizontal="left" vertical="center" wrapText="1"/>
      <protection locked="0"/>
    </xf>
    <xf numFmtId="4" fontId="0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14" fillId="4" borderId="5" xfId="10" applyFont="1" applyFill="1" applyBorder="1" applyAlignment="1" applyProtection="1">
      <alignment horizontal="left" vertical="center" indent="3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9" xfId="1" applyNumberFormat="1" applyFont="1" applyFill="1" applyBorder="1" applyAlignment="1" applyProtection="1">
      <alignment horizontal="center" vertical="center" wrapText="1"/>
    </xf>
    <xf numFmtId="49" fontId="0" fillId="2" borderId="10" xfId="1" applyNumberFormat="1" applyFont="1" applyFill="1" applyBorder="1" applyAlignment="1" applyProtection="1">
      <alignment horizontal="center" vertical="center" wrapText="1"/>
    </xf>
    <xf numFmtId="49" fontId="3" fillId="0" borderId="0" xfId="10">
      <alignment vertical="top"/>
    </xf>
    <xf numFmtId="49" fontId="3" fillId="0" borderId="7" xfId="10" applyBorder="1">
      <alignment vertical="top"/>
    </xf>
    <xf numFmtId="49" fontId="4" fillId="0" borderId="0" xfId="10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</cellXfs>
  <cellStyles count="11">
    <cellStyle name="Гиперссылка" xfId="9" builtinId="8"/>
    <cellStyle name="ЗаголовокСтолбца" xfId="8"/>
    <cellStyle name="Обычный" xfId="0" builtinId="0"/>
    <cellStyle name="Обычный 10" xfId="1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87</xdr:col>
      <xdr:colOff>38100</xdr:colOff>
      <xdr:row>28</xdr:row>
      <xdr:rowOff>0</xdr:rowOff>
    </xdr:from>
    <xdr:to>
      <xdr:col>87</xdr:col>
      <xdr:colOff>228600</xdr:colOff>
      <xdr:row>29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5024675" y="5372100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87</xdr:col>
      <xdr:colOff>0</xdr:colOff>
      <xdr:row>3</xdr:row>
      <xdr:rowOff>9525</xdr:rowOff>
    </xdr:from>
    <xdr:to>
      <xdr:col>87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449865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3</xdr:row>
      <xdr:rowOff>9525</xdr:rowOff>
    </xdr:from>
    <xdr:to>
      <xdr:col>14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93726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89</xdr:col>
      <xdr:colOff>38100</xdr:colOff>
      <xdr:row>33</xdr:row>
      <xdr:rowOff>0</xdr:rowOff>
    </xdr:from>
    <xdr:to>
      <xdr:col>89</xdr:col>
      <xdr:colOff>228600</xdr:colOff>
      <xdr:row>33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53054250" y="74199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89</xdr:col>
      <xdr:colOff>38100</xdr:colOff>
      <xdr:row>33</xdr:row>
      <xdr:rowOff>0</xdr:rowOff>
    </xdr:from>
    <xdr:to>
      <xdr:col>89</xdr:col>
      <xdr:colOff>228600</xdr:colOff>
      <xdr:row>33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53054250" y="74199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89</xdr:col>
      <xdr:colOff>38100</xdr:colOff>
      <xdr:row>33</xdr:row>
      <xdr:rowOff>0</xdr:rowOff>
    </xdr:from>
    <xdr:to>
      <xdr:col>89</xdr:col>
      <xdr:colOff>228600</xdr:colOff>
      <xdr:row>33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53054250" y="74199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3</xdr:row>
      <xdr:rowOff>9525</xdr:rowOff>
    </xdr:from>
    <xdr:to>
      <xdr:col>28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62972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3</xdr:row>
      <xdr:rowOff>9525</xdr:rowOff>
    </xdr:from>
    <xdr:to>
      <xdr:col>42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32219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56</xdr:col>
      <xdr:colOff>38100</xdr:colOff>
      <xdr:row>3</xdr:row>
      <xdr:rowOff>9525</xdr:rowOff>
    </xdr:from>
    <xdr:to>
      <xdr:col>56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301466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70</xdr:col>
      <xdr:colOff>38100</xdr:colOff>
      <xdr:row>3</xdr:row>
      <xdr:rowOff>9525</xdr:rowOff>
    </xdr:from>
    <xdr:to>
      <xdr:col>70</xdr:col>
      <xdr:colOff>228600</xdr:colOff>
      <xdr:row>4</xdr:row>
      <xdr:rowOff>161925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370713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84</xdr:col>
      <xdr:colOff>38100</xdr:colOff>
      <xdr:row>3</xdr:row>
      <xdr:rowOff>9525</xdr:rowOff>
    </xdr:from>
    <xdr:to>
      <xdr:col>84</xdr:col>
      <xdr:colOff>228600</xdr:colOff>
      <xdr:row>4</xdr:row>
      <xdr:rowOff>161925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439959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87</xdr:col>
      <xdr:colOff>0</xdr:colOff>
      <xdr:row>3</xdr:row>
      <xdr:rowOff>9525</xdr:rowOff>
    </xdr:from>
    <xdr:to>
      <xdr:col>87</xdr:col>
      <xdr:colOff>190500</xdr:colOff>
      <xdr:row>4</xdr:row>
      <xdr:rowOff>161925</xdr:rowOff>
    </xdr:to>
    <xdr:grpSp>
      <xdr:nvGrpSpPr>
        <xdr:cNvPr id="37" name="shCalendar" hidden="1"/>
        <xdr:cNvGrpSpPr>
          <a:grpSpLocks/>
        </xdr:cNvGrpSpPr>
      </xdr:nvGrpSpPr>
      <xdr:grpSpPr bwMode="auto">
        <a:xfrm>
          <a:off x="449865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89</xdr:col>
      <xdr:colOff>38100</xdr:colOff>
      <xdr:row>28</xdr:row>
      <xdr:rowOff>0</xdr:rowOff>
    </xdr:from>
    <xdr:to>
      <xdr:col>89</xdr:col>
      <xdr:colOff>228600</xdr:colOff>
      <xdr:row>28</xdr:row>
      <xdr:rowOff>0</xdr:rowOff>
    </xdr:to>
    <xdr:grpSp>
      <xdr:nvGrpSpPr>
        <xdr:cNvPr id="40" name="shCalendar" hidden="1"/>
        <xdr:cNvGrpSpPr>
          <a:grpSpLocks/>
        </xdr:cNvGrpSpPr>
      </xdr:nvGrpSpPr>
      <xdr:grpSpPr bwMode="auto">
        <a:xfrm>
          <a:off x="53054250" y="53721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0\&#1058;&#1072;&#1088;&#1080;&#1092;&#1099;%202021-2023%20(&#1047;&#1072;&#1103;&#1074;&#1083;&#1077;&#1085;&#1086;%20&#1084;&#1072;&#1081;%202020)\FAS.JKH.OPEN.INFO.REQUEST.GVS%20&#1053;&#1072;&#1073;&#1077;&#1088;&#1077;&#1078;&#1085;&#1099;&#1081;%202021-2023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30.04.2020</v>
          </cell>
        </row>
        <row r="20">
          <cell r="F20" t="str">
            <v>4227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topLeftCell="C4" workbookViewId="0">
      <selection activeCell="L7" sqref="L7"/>
    </sheetView>
  </sheetViews>
  <sheetFormatPr defaultColWidth="10.5703125" defaultRowHeight="14.25"/>
  <cols>
    <col min="1" max="1" width="9.140625" style="108" hidden="1" customWidth="1"/>
    <col min="2" max="2" width="9.140625" style="109" hidden="1" customWidth="1"/>
    <col min="3" max="3" width="3.7109375" style="110" customWidth="1"/>
    <col min="4" max="4" width="6.28515625" style="1" bestFit="1" customWidth="1"/>
    <col min="5" max="5" width="46.7109375" style="1" customWidth="1"/>
    <col min="6" max="6" width="35.7109375" style="1" customWidth="1"/>
    <col min="7" max="7" width="3.7109375" style="1" customWidth="1"/>
    <col min="8" max="9" width="11.7109375" style="1" customWidth="1"/>
    <col min="10" max="11" width="35.7109375" style="1" customWidth="1"/>
    <col min="12" max="12" width="84.85546875" style="1" customWidth="1"/>
    <col min="13" max="13" width="10.5703125" style="1"/>
    <col min="14" max="15" width="10.5703125" style="39"/>
    <col min="16" max="16384" width="10.5703125" style="1"/>
  </cols>
  <sheetData>
    <row r="1" spans="1:32" hidden="1">
      <c r="S1" s="111"/>
      <c r="AF1" s="112"/>
    </row>
    <row r="2" spans="1:32" hidden="1"/>
    <row r="3" spans="1:32" hidden="1"/>
    <row r="4" spans="1:32" ht="3" customHeight="1">
      <c r="C4" s="113"/>
      <c r="D4" s="4"/>
      <c r="E4" s="4"/>
      <c r="F4" s="4"/>
      <c r="G4" s="4"/>
      <c r="H4" s="4"/>
      <c r="I4" s="4"/>
      <c r="J4" s="4"/>
      <c r="K4" s="114"/>
      <c r="L4" s="114"/>
    </row>
    <row r="5" spans="1:32" ht="26.1" customHeight="1">
      <c r="C5" s="113"/>
      <c r="D5" s="115" t="s">
        <v>62</v>
      </c>
      <c r="E5" s="115"/>
      <c r="F5" s="115"/>
      <c r="G5" s="115"/>
      <c r="H5" s="115"/>
      <c r="I5" s="115"/>
      <c r="J5" s="115"/>
      <c r="K5" s="115"/>
      <c r="L5" s="116"/>
    </row>
    <row r="6" spans="1:32" ht="3" customHeight="1">
      <c r="C6" s="113"/>
      <c r="D6" s="4"/>
      <c r="E6" s="117"/>
      <c r="F6" s="117"/>
      <c r="G6" s="117"/>
      <c r="H6" s="117"/>
      <c r="I6" s="117"/>
      <c r="J6" s="117"/>
      <c r="K6" s="7"/>
      <c r="L6" s="118"/>
    </row>
    <row r="7" spans="1:32" ht="30">
      <c r="C7" s="113"/>
      <c r="D7" s="4"/>
      <c r="E7" s="16" t="s">
        <v>63</v>
      </c>
      <c r="F7" s="119" t="s">
        <v>64</v>
      </c>
      <c r="G7" s="119"/>
      <c r="H7" s="119"/>
      <c r="I7" s="119"/>
      <c r="J7" s="119"/>
      <c r="K7" s="119"/>
      <c r="L7" s="120"/>
      <c r="M7" s="22"/>
    </row>
    <row r="8" spans="1:32" ht="30">
      <c r="C8" s="113"/>
      <c r="D8" s="4"/>
      <c r="E8" s="16" t="s">
        <v>65</v>
      </c>
      <c r="F8" s="119" t="s">
        <v>66</v>
      </c>
      <c r="G8" s="119"/>
      <c r="H8" s="119"/>
      <c r="I8" s="119"/>
      <c r="J8" s="119"/>
      <c r="K8" s="119"/>
      <c r="L8" s="120"/>
      <c r="M8" s="22"/>
    </row>
    <row r="9" spans="1:32">
      <c r="C9" s="113"/>
      <c r="D9" s="4"/>
      <c r="E9" s="117"/>
      <c r="F9" s="117"/>
      <c r="G9" s="117"/>
      <c r="H9" s="117"/>
      <c r="I9" s="117"/>
      <c r="J9" s="117"/>
      <c r="K9" s="7"/>
      <c r="L9" s="118"/>
    </row>
    <row r="10" spans="1:32" ht="21" customHeight="1">
      <c r="C10" s="113"/>
      <c r="D10" s="121" t="s">
        <v>3</v>
      </c>
      <c r="E10" s="121"/>
      <c r="F10" s="121"/>
      <c r="G10" s="121"/>
      <c r="H10" s="121"/>
      <c r="I10" s="121"/>
      <c r="J10" s="121"/>
      <c r="K10" s="121"/>
      <c r="L10" s="122" t="s">
        <v>4</v>
      </c>
    </row>
    <row r="11" spans="1:32" ht="21" customHeight="1">
      <c r="C11" s="113"/>
      <c r="D11" s="123" t="s">
        <v>5</v>
      </c>
      <c r="E11" s="124" t="s">
        <v>67</v>
      </c>
      <c r="F11" s="124" t="s">
        <v>26</v>
      </c>
      <c r="G11" s="125" t="s">
        <v>68</v>
      </c>
      <c r="H11" s="126"/>
      <c r="I11" s="127"/>
      <c r="J11" s="124" t="s">
        <v>69</v>
      </c>
      <c r="K11" s="124" t="s">
        <v>70</v>
      </c>
      <c r="L11" s="122"/>
    </row>
    <row r="12" spans="1:32" ht="21" customHeight="1">
      <c r="C12" s="113"/>
      <c r="D12" s="128"/>
      <c r="E12" s="129"/>
      <c r="F12" s="129"/>
      <c r="G12" s="130" t="s">
        <v>71</v>
      </c>
      <c r="H12" s="131"/>
      <c r="I12" s="132" t="s">
        <v>72</v>
      </c>
      <c r="J12" s="129"/>
      <c r="K12" s="129"/>
      <c r="L12" s="122"/>
    </row>
    <row r="13" spans="1:32" ht="12" customHeight="1">
      <c r="C13" s="113"/>
      <c r="D13" s="133" t="s">
        <v>24</v>
      </c>
      <c r="E13" s="133" t="s">
        <v>25</v>
      </c>
      <c r="F13" s="133" t="s">
        <v>73</v>
      </c>
      <c r="G13" s="134" t="s">
        <v>74</v>
      </c>
      <c r="H13" s="134"/>
      <c r="I13" s="133" t="s">
        <v>75</v>
      </c>
      <c r="J13" s="133" t="s">
        <v>76</v>
      </c>
      <c r="K13" s="133" t="s">
        <v>77</v>
      </c>
      <c r="L13" s="133" t="s">
        <v>78</v>
      </c>
    </row>
    <row r="14" spans="1:32" ht="14.25" customHeight="1">
      <c r="A14" s="135"/>
      <c r="C14" s="113"/>
      <c r="D14" s="136">
        <v>1</v>
      </c>
      <c r="E14" s="137" t="s">
        <v>79</v>
      </c>
      <c r="F14" s="138"/>
      <c r="G14" s="138"/>
      <c r="H14" s="138"/>
      <c r="I14" s="138"/>
      <c r="J14" s="138"/>
      <c r="K14" s="138"/>
      <c r="L14" s="139"/>
      <c r="M14" s="140"/>
    </row>
    <row r="15" spans="1:32" ht="56.25">
      <c r="A15" s="135"/>
      <c r="C15" s="113"/>
      <c r="D15" s="136" t="s">
        <v>80</v>
      </c>
      <c r="E15" s="141" t="s">
        <v>81</v>
      </c>
      <c r="F15" s="141" t="s">
        <v>81</v>
      </c>
      <c r="G15" s="142" t="s">
        <v>81</v>
      </c>
      <c r="H15" s="143"/>
      <c r="I15" s="141" t="s">
        <v>81</v>
      </c>
      <c r="J15" s="144" t="s">
        <v>82</v>
      </c>
      <c r="K15" s="145"/>
      <c r="L15" s="42" t="s">
        <v>83</v>
      </c>
      <c r="M15" s="140"/>
    </row>
    <row r="16" spans="1:32" ht="18.75">
      <c r="A16" s="135"/>
      <c r="B16" s="109">
        <v>3</v>
      </c>
      <c r="C16" s="113"/>
      <c r="D16" s="146">
        <v>2</v>
      </c>
      <c r="E16" s="147" t="s">
        <v>84</v>
      </c>
      <c r="F16" s="148"/>
      <c r="G16" s="148"/>
      <c r="H16" s="149"/>
      <c r="I16" s="149"/>
      <c r="J16" s="149" t="s">
        <v>81</v>
      </c>
      <c r="K16" s="149"/>
      <c r="L16" s="150"/>
      <c r="M16" s="140"/>
    </row>
    <row r="17" spans="1:15" ht="30">
      <c r="A17" s="135"/>
      <c r="C17" s="151"/>
      <c r="D17" s="152" t="s">
        <v>85</v>
      </c>
      <c r="E17" s="153" t="s">
        <v>86</v>
      </c>
      <c r="F17" s="154" t="s">
        <v>87</v>
      </c>
      <c r="G17" s="141"/>
      <c r="H17" s="155" t="s">
        <v>33</v>
      </c>
      <c r="I17" s="156" t="s">
        <v>37</v>
      </c>
      <c r="J17" s="144" t="s">
        <v>88</v>
      </c>
      <c r="K17" s="141" t="s">
        <v>81</v>
      </c>
      <c r="L17" s="78" t="s">
        <v>89</v>
      </c>
      <c r="M17" s="140"/>
    </row>
    <row r="18" spans="1:15" s="62" customFormat="1" ht="30">
      <c r="A18" s="135"/>
      <c r="B18" s="109"/>
      <c r="C18" s="151"/>
      <c r="D18" s="152"/>
      <c r="E18" s="153"/>
      <c r="F18" s="154"/>
      <c r="G18" s="157" t="s">
        <v>2</v>
      </c>
      <c r="H18" s="155" t="s">
        <v>38</v>
      </c>
      <c r="I18" s="156" t="s">
        <v>41</v>
      </c>
      <c r="J18" s="144" t="s">
        <v>88</v>
      </c>
      <c r="K18" s="141" t="s">
        <v>81</v>
      </c>
      <c r="L18" s="79"/>
      <c r="M18" s="140"/>
      <c r="N18" s="39"/>
      <c r="O18" s="39"/>
    </row>
    <row r="19" spans="1:15" s="62" customFormat="1" ht="30">
      <c r="A19" s="135"/>
      <c r="B19" s="109"/>
      <c r="C19" s="151"/>
      <c r="D19" s="152"/>
      <c r="E19" s="153"/>
      <c r="F19" s="154"/>
      <c r="G19" s="157" t="s">
        <v>2</v>
      </c>
      <c r="H19" s="155" t="s">
        <v>42</v>
      </c>
      <c r="I19" s="156" t="s">
        <v>45</v>
      </c>
      <c r="J19" s="144" t="s">
        <v>88</v>
      </c>
      <c r="K19" s="141" t="s">
        <v>81</v>
      </c>
      <c r="L19" s="79"/>
      <c r="M19" s="140"/>
      <c r="N19" s="39"/>
      <c r="O19" s="39"/>
    </row>
    <row r="20" spans="1:15" ht="18.75">
      <c r="A20" s="135"/>
      <c r="C20" s="151"/>
      <c r="D20" s="152"/>
      <c r="E20" s="153"/>
      <c r="F20" s="154"/>
      <c r="G20" s="158"/>
      <c r="H20" s="159" t="s">
        <v>9</v>
      </c>
      <c r="I20" s="160"/>
      <c r="J20" s="160"/>
      <c r="K20" s="161"/>
      <c r="L20" s="80"/>
      <c r="M20" s="140"/>
    </row>
    <row r="21" spans="1:15" ht="18.75">
      <c r="A21" s="135"/>
      <c r="B21" s="109">
        <v>3</v>
      </c>
      <c r="C21" s="113"/>
      <c r="D21" s="162" t="s">
        <v>73</v>
      </c>
      <c r="E21" s="137" t="s">
        <v>90</v>
      </c>
      <c r="F21" s="137"/>
      <c r="G21" s="137"/>
      <c r="H21" s="137"/>
      <c r="I21" s="137"/>
      <c r="J21" s="137"/>
      <c r="K21" s="137"/>
      <c r="L21" s="36"/>
      <c r="M21" s="140"/>
    </row>
    <row r="22" spans="1:15" ht="33.75">
      <c r="A22" s="135"/>
      <c r="C22" s="113"/>
      <c r="D22" s="136" t="s">
        <v>91</v>
      </c>
      <c r="E22" s="141" t="s">
        <v>81</v>
      </c>
      <c r="F22" s="141" t="s">
        <v>81</v>
      </c>
      <c r="G22" s="142" t="s">
        <v>81</v>
      </c>
      <c r="H22" s="143"/>
      <c r="I22" s="141" t="s">
        <v>81</v>
      </c>
      <c r="J22" s="141" t="s">
        <v>81</v>
      </c>
      <c r="K22" s="163" t="s">
        <v>92</v>
      </c>
      <c r="L22" s="42" t="s">
        <v>93</v>
      </c>
      <c r="M22" s="140"/>
    </row>
    <row r="23" spans="1:15" ht="18.75">
      <c r="A23" s="135"/>
      <c r="B23" s="109">
        <v>3</v>
      </c>
      <c r="C23" s="113"/>
      <c r="D23" s="162" t="s">
        <v>74</v>
      </c>
      <c r="E23" s="137" t="s">
        <v>94</v>
      </c>
      <c r="F23" s="137"/>
      <c r="G23" s="137"/>
      <c r="H23" s="137"/>
      <c r="I23" s="137"/>
      <c r="J23" s="137"/>
      <c r="K23" s="137"/>
      <c r="L23" s="36"/>
      <c r="M23" s="140"/>
    </row>
    <row r="24" spans="1:15" ht="18.75">
      <c r="A24" s="135"/>
      <c r="C24" s="151"/>
      <c r="D24" s="152" t="s">
        <v>95</v>
      </c>
      <c r="E24" s="153" t="s">
        <v>86</v>
      </c>
      <c r="F24" s="154" t="s">
        <v>87</v>
      </c>
      <c r="G24" s="141"/>
      <c r="H24" s="156" t="s">
        <v>33</v>
      </c>
      <c r="I24" s="156" t="s">
        <v>37</v>
      </c>
      <c r="J24" s="164">
        <v>3846.3432699999998</v>
      </c>
      <c r="K24" s="141" t="s">
        <v>81</v>
      </c>
      <c r="L24" s="78" t="s">
        <v>96</v>
      </c>
      <c r="M24" s="140"/>
    </row>
    <row r="25" spans="1:15" s="62" customFormat="1" ht="18.75">
      <c r="A25" s="135"/>
      <c r="B25" s="109"/>
      <c r="C25" s="151"/>
      <c r="D25" s="152"/>
      <c r="E25" s="153"/>
      <c r="F25" s="154"/>
      <c r="G25" s="157" t="s">
        <v>2</v>
      </c>
      <c r="H25" s="155" t="s">
        <v>38</v>
      </c>
      <c r="I25" s="156" t="s">
        <v>41</v>
      </c>
      <c r="J25" s="164">
        <v>4132.1753699999999</v>
      </c>
      <c r="K25" s="141" t="s">
        <v>81</v>
      </c>
      <c r="L25" s="79"/>
      <c r="M25" s="140"/>
      <c r="N25" s="39"/>
      <c r="O25" s="39"/>
    </row>
    <row r="26" spans="1:15" s="62" customFormat="1" ht="18.75">
      <c r="A26" s="135"/>
      <c r="B26" s="109"/>
      <c r="C26" s="151"/>
      <c r="D26" s="152"/>
      <c r="E26" s="153"/>
      <c r="F26" s="154"/>
      <c r="G26" s="157" t="s">
        <v>2</v>
      </c>
      <c r="H26" s="155" t="s">
        <v>42</v>
      </c>
      <c r="I26" s="156" t="s">
        <v>45</v>
      </c>
      <c r="J26" s="164">
        <v>3435.8127300000001</v>
      </c>
      <c r="K26" s="141" t="s">
        <v>81</v>
      </c>
      <c r="L26" s="79"/>
      <c r="M26" s="140"/>
      <c r="N26" s="39"/>
      <c r="O26" s="39"/>
    </row>
    <row r="27" spans="1:15" ht="18.75">
      <c r="A27" s="135"/>
      <c r="C27" s="151"/>
      <c r="D27" s="152"/>
      <c r="E27" s="153"/>
      <c r="F27" s="154"/>
      <c r="G27" s="158"/>
      <c r="H27" s="159" t="s">
        <v>9</v>
      </c>
      <c r="I27" s="165"/>
      <c r="J27" s="165"/>
      <c r="K27" s="161"/>
      <c r="L27" s="80"/>
      <c r="M27" s="140"/>
    </row>
    <row r="28" spans="1:15" ht="18.75">
      <c r="A28" s="135"/>
      <c r="C28" s="113"/>
      <c r="D28" s="162" t="s">
        <v>75</v>
      </c>
      <c r="E28" s="137" t="s">
        <v>97</v>
      </c>
      <c r="F28" s="137"/>
      <c r="G28" s="137"/>
      <c r="H28" s="137"/>
      <c r="I28" s="137"/>
      <c r="J28" s="137"/>
      <c r="K28" s="137"/>
      <c r="L28" s="36"/>
      <c r="M28" s="140"/>
    </row>
    <row r="29" spans="1:15" ht="18.75">
      <c r="A29" s="135"/>
      <c r="C29" s="151"/>
      <c r="D29" s="166" t="s">
        <v>98</v>
      </c>
      <c r="E29" s="153" t="s">
        <v>86</v>
      </c>
      <c r="F29" s="154" t="s">
        <v>87</v>
      </c>
      <c r="G29" s="141"/>
      <c r="H29" s="155" t="s">
        <v>33</v>
      </c>
      <c r="I29" s="156" t="s">
        <v>37</v>
      </c>
      <c r="J29" s="164">
        <v>20.757999999999999</v>
      </c>
      <c r="K29" s="141" t="s">
        <v>81</v>
      </c>
      <c r="L29" s="78" t="s">
        <v>99</v>
      </c>
      <c r="M29" s="140"/>
    </row>
    <row r="30" spans="1:15" s="62" customFormat="1" ht="18.75">
      <c r="A30" s="135"/>
      <c r="B30" s="109"/>
      <c r="C30" s="151"/>
      <c r="D30" s="167"/>
      <c r="E30" s="153"/>
      <c r="F30" s="154"/>
      <c r="G30" s="157" t="s">
        <v>2</v>
      </c>
      <c r="H30" s="155" t="s">
        <v>38</v>
      </c>
      <c r="I30" s="156" t="s">
        <v>41</v>
      </c>
      <c r="J30" s="164">
        <v>20.757999999999999</v>
      </c>
      <c r="K30" s="141" t="s">
        <v>81</v>
      </c>
      <c r="L30" s="79"/>
      <c r="M30" s="140"/>
      <c r="N30" s="39"/>
      <c r="O30" s="39"/>
    </row>
    <row r="31" spans="1:15" s="62" customFormat="1" ht="18.75">
      <c r="A31" s="135"/>
      <c r="B31" s="109"/>
      <c r="C31" s="151"/>
      <c r="D31" s="167"/>
      <c r="E31" s="153"/>
      <c r="F31" s="154"/>
      <c r="G31" s="157" t="s">
        <v>2</v>
      </c>
      <c r="H31" s="155" t="s">
        <v>42</v>
      </c>
      <c r="I31" s="156" t="s">
        <v>45</v>
      </c>
      <c r="J31" s="164">
        <v>20.757999999999999</v>
      </c>
      <c r="K31" s="141" t="s">
        <v>81</v>
      </c>
      <c r="L31" s="79"/>
      <c r="M31" s="140"/>
      <c r="N31" s="39"/>
      <c r="O31" s="39"/>
    </row>
    <row r="32" spans="1:15" ht="18.75">
      <c r="A32" s="135"/>
      <c r="C32" s="151"/>
      <c r="D32" s="168"/>
      <c r="E32" s="153"/>
      <c r="F32" s="154"/>
      <c r="G32" s="158"/>
      <c r="H32" s="159" t="s">
        <v>9</v>
      </c>
      <c r="I32" s="165"/>
      <c r="J32" s="165"/>
      <c r="K32" s="161"/>
      <c r="L32" s="80"/>
      <c r="M32" s="140"/>
    </row>
    <row r="33" spans="1:15" ht="18.75">
      <c r="A33" s="135"/>
      <c r="C33" s="113"/>
      <c r="D33" s="162" t="s">
        <v>76</v>
      </c>
      <c r="E33" s="137" t="s">
        <v>100</v>
      </c>
      <c r="F33" s="137"/>
      <c r="G33" s="137"/>
      <c r="H33" s="137"/>
      <c r="I33" s="137"/>
      <c r="J33" s="137"/>
      <c r="K33" s="137"/>
      <c r="L33" s="36"/>
      <c r="M33" s="140"/>
    </row>
    <row r="34" spans="1:15" ht="18.75">
      <c r="A34" s="135"/>
      <c r="C34" s="151"/>
      <c r="D34" s="166" t="s">
        <v>101</v>
      </c>
      <c r="E34" s="153" t="s">
        <v>86</v>
      </c>
      <c r="F34" s="154" t="s">
        <v>87</v>
      </c>
      <c r="G34" s="141"/>
      <c r="H34" s="155" t="s">
        <v>33</v>
      </c>
      <c r="I34" s="156" t="s">
        <v>37</v>
      </c>
      <c r="J34" s="164">
        <v>0</v>
      </c>
      <c r="K34" s="141" t="s">
        <v>81</v>
      </c>
      <c r="L34" s="78" t="s">
        <v>102</v>
      </c>
      <c r="M34" s="140"/>
      <c r="O34" s="39" t="s">
        <v>103</v>
      </c>
    </row>
    <row r="35" spans="1:15" s="62" customFormat="1" ht="18.75">
      <c r="A35" s="135"/>
      <c r="B35" s="109"/>
      <c r="C35" s="151"/>
      <c r="D35" s="167"/>
      <c r="E35" s="153"/>
      <c r="F35" s="154"/>
      <c r="G35" s="157" t="s">
        <v>2</v>
      </c>
      <c r="H35" s="155" t="s">
        <v>38</v>
      </c>
      <c r="I35" s="156" t="s">
        <v>41</v>
      </c>
      <c r="J35" s="164">
        <v>0</v>
      </c>
      <c r="K35" s="141" t="s">
        <v>81</v>
      </c>
      <c r="L35" s="79"/>
      <c r="M35" s="140"/>
      <c r="N35" s="39"/>
      <c r="O35" s="39"/>
    </row>
    <row r="36" spans="1:15" s="62" customFormat="1" ht="18.75">
      <c r="A36" s="135"/>
      <c r="B36" s="109"/>
      <c r="C36" s="151"/>
      <c r="D36" s="167"/>
      <c r="E36" s="153"/>
      <c r="F36" s="154"/>
      <c r="G36" s="157" t="s">
        <v>2</v>
      </c>
      <c r="H36" s="155" t="s">
        <v>42</v>
      </c>
      <c r="I36" s="156" t="s">
        <v>45</v>
      </c>
      <c r="J36" s="164">
        <v>0</v>
      </c>
      <c r="K36" s="141" t="s">
        <v>81</v>
      </c>
      <c r="L36" s="79"/>
      <c r="M36" s="140"/>
      <c r="N36" s="39"/>
      <c r="O36" s="39"/>
    </row>
    <row r="37" spans="1:15" ht="18.75">
      <c r="A37" s="135"/>
      <c r="C37" s="151"/>
      <c r="D37" s="168"/>
      <c r="E37" s="153"/>
      <c r="F37" s="154"/>
      <c r="G37" s="158"/>
      <c r="H37" s="159" t="s">
        <v>9</v>
      </c>
      <c r="I37" s="165"/>
      <c r="J37" s="165"/>
      <c r="K37" s="161"/>
      <c r="L37" s="80"/>
      <c r="M37" s="140"/>
    </row>
    <row r="38" spans="1:15" ht="18.75">
      <c r="A38" s="135"/>
      <c r="B38" s="109">
        <v>3</v>
      </c>
      <c r="C38" s="113"/>
      <c r="D38" s="162" t="s">
        <v>77</v>
      </c>
      <c r="E38" s="137" t="s">
        <v>104</v>
      </c>
      <c r="F38" s="137"/>
      <c r="G38" s="137"/>
      <c r="H38" s="137"/>
      <c r="I38" s="137"/>
      <c r="J38" s="137"/>
      <c r="K38" s="137"/>
      <c r="L38" s="36"/>
      <c r="M38" s="140"/>
    </row>
    <row r="39" spans="1:15" ht="18.75">
      <c r="A39" s="135"/>
      <c r="C39" s="151"/>
      <c r="D39" s="166" t="s">
        <v>105</v>
      </c>
      <c r="E39" s="153" t="s">
        <v>86</v>
      </c>
      <c r="F39" s="154" t="s">
        <v>87</v>
      </c>
      <c r="G39" s="141"/>
      <c r="H39" s="155" t="s">
        <v>33</v>
      </c>
      <c r="I39" s="156" t="s">
        <v>37</v>
      </c>
      <c r="J39" s="164">
        <v>0</v>
      </c>
      <c r="K39" s="141" t="s">
        <v>81</v>
      </c>
      <c r="L39" s="78" t="s">
        <v>106</v>
      </c>
      <c r="M39" s="140"/>
    </row>
    <row r="40" spans="1:15" s="62" customFormat="1" ht="18.75">
      <c r="A40" s="135"/>
      <c r="B40" s="109"/>
      <c r="C40" s="151"/>
      <c r="D40" s="167"/>
      <c r="E40" s="153"/>
      <c r="F40" s="154"/>
      <c r="G40" s="157" t="s">
        <v>2</v>
      </c>
      <c r="H40" s="155" t="s">
        <v>38</v>
      </c>
      <c r="I40" s="156" t="s">
        <v>41</v>
      </c>
      <c r="J40" s="164">
        <v>0</v>
      </c>
      <c r="K40" s="141" t="s">
        <v>81</v>
      </c>
      <c r="L40" s="79"/>
      <c r="M40" s="140"/>
      <c r="N40" s="39"/>
      <c r="O40" s="39"/>
    </row>
    <row r="41" spans="1:15" s="62" customFormat="1" ht="18.75">
      <c r="A41" s="135"/>
      <c r="B41" s="109"/>
      <c r="C41" s="151"/>
      <c r="D41" s="167"/>
      <c r="E41" s="153"/>
      <c r="F41" s="154"/>
      <c r="G41" s="157" t="s">
        <v>2</v>
      </c>
      <c r="H41" s="155" t="s">
        <v>42</v>
      </c>
      <c r="I41" s="156" t="s">
        <v>45</v>
      </c>
      <c r="J41" s="164">
        <v>0</v>
      </c>
      <c r="K41" s="141" t="s">
        <v>81</v>
      </c>
      <c r="L41" s="79"/>
      <c r="M41" s="140"/>
      <c r="N41" s="39"/>
      <c r="O41" s="39"/>
    </row>
    <row r="42" spans="1:15" ht="18.75">
      <c r="A42" s="135"/>
      <c r="C42" s="151"/>
      <c r="D42" s="168"/>
      <c r="E42" s="153"/>
      <c r="F42" s="154"/>
      <c r="G42" s="158"/>
      <c r="H42" s="159" t="s">
        <v>9</v>
      </c>
      <c r="I42" s="165"/>
      <c r="J42" s="165"/>
      <c r="K42" s="161"/>
      <c r="L42" s="80"/>
      <c r="M42" s="140"/>
    </row>
    <row r="43" spans="1:15" s="169" customFormat="1" ht="11.25">
      <c r="A43" s="135"/>
      <c r="D43" s="170"/>
      <c r="E43" s="170"/>
      <c r="F43" s="170"/>
      <c r="G43" s="170"/>
      <c r="H43" s="170"/>
      <c r="I43" s="170"/>
      <c r="J43" s="170"/>
      <c r="K43" s="170"/>
      <c r="L43" s="170"/>
      <c r="N43" s="171"/>
      <c r="O43" s="171"/>
    </row>
    <row r="44" spans="1:15">
      <c r="D44" s="172">
        <v>1</v>
      </c>
      <c r="E44" s="81" t="s">
        <v>107</v>
      </c>
      <c r="F44" s="81"/>
      <c r="G44" s="81"/>
      <c r="H44" s="81"/>
      <c r="I44" s="81"/>
      <c r="J44" s="81"/>
      <c r="K44" s="81"/>
      <c r="L44" s="81"/>
    </row>
  </sheetData>
  <mergeCells count="48">
    <mergeCell ref="E44:L44"/>
    <mergeCell ref="E38:K38"/>
    <mergeCell ref="C39:C42"/>
    <mergeCell ref="D39:D42"/>
    <mergeCell ref="E39:E42"/>
    <mergeCell ref="F39:F42"/>
    <mergeCell ref="L39:L42"/>
    <mergeCell ref="E33:K33"/>
    <mergeCell ref="C34:C37"/>
    <mergeCell ref="D34:D37"/>
    <mergeCell ref="E34:E37"/>
    <mergeCell ref="F34:F37"/>
    <mergeCell ref="L34:L37"/>
    <mergeCell ref="L24:L27"/>
    <mergeCell ref="E28:K28"/>
    <mergeCell ref="C29:C32"/>
    <mergeCell ref="D29:D32"/>
    <mergeCell ref="E29:E32"/>
    <mergeCell ref="F29:F32"/>
    <mergeCell ref="L29:L32"/>
    <mergeCell ref="G22:H22"/>
    <mergeCell ref="E23:K23"/>
    <mergeCell ref="C24:C27"/>
    <mergeCell ref="D24:D27"/>
    <mergeCell ref="E24:E27"/>
    <mergeCell ref="F24:F27"/>
    <mergeCell ref="C17:C20"/>
    <mergeCell ref="D17:D20"/>
    <mergeCell ref="E17:E20"/>
    <mergeCell ref="F17:F20"/>
    <mergeCell ref="L17:L20"/>
    <mergeCell ref="E21:K21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7"/>
  <sheetViews>
    <sheetView topLeftCell="A4" workbookViewId="0">
      <selection activeCell="B29" sqref="B29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42578125" style="1" hidden="1" customWidth="1"/>
    <col min="4" max="4" width="1.7109375" style="1" hidden="1" customWidth="1"/>
    <col min="5" max="5" width="20.7109375" style="1" customWidth="1"/>
    <col min="6" max="7" width="23.7109375" style="1" customWidth="1"/>
    <col min="8" max="12" width="23.7109375" style="1" hidden="1" customWidth="1"/>
    <col min="13" max="13" width="1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8.5703125" style="1" customWidth="1"/>
    <col min="18" max="18" width="1.7109375" style="1" hidden="1" customWidth="1"/>
    <col min="19" max="19" width="20.7109375" style="1" customWidth="1"/>
    <col min="20" max="21" width="23.7109375" style="1" customWidth="1"/>
    <col min="22" max="26" width="23.7109375" style="1" hidden="1" customWidth="1"/>
    <col min="27" max="27" width="1.7109375" style="1" hidden="1" customWidth="1"/>
    <col min="28" max="28" width="11.7109375" style="1" customWidth="1"/>
    <col min="29" max="29" width="3.7109375" style="1" customWidth="1"/>
    <col min="30" max="30" width="11.7109375" style="1" customWidth="1"/>
    <col min="31" max="31" width="8.5703125" style="1" customWidth="1"/>
    <col min="32" max="32" width="1.7109375" style="1" hidden="1" customWidth="1"/>
    <col min="33" max="33" width="20.7109375" style="1" customWidth="1"/>
    <col min="34" max="35" width="23.7109375" style="1" customWidth="1"/>
    <col min="36" max="40" width="23.7109375" style="1" hidden="1" customWidth="1"/>
    <col min="41" max="41" width="1.7109375" style="1" hidden="1" customWidth="1"/>
    <col min="42" max="42" width="11.7109375" style="1" customWidth="1"/>
    <col min="43" max="43" width="3.7109375" style="1" customWidth="1"/>
    <col min="44" max="44" width="11.7109375" style="1" customWidth="1"/>
    <col min="45" max="45" width="8.5703125" style="1" customWidth="1"/>
    <col min="46" max="46" width="1.7109375" style="1" hidden="1" customWidth="1"/>
    <col min="47" max="47" width="20.7109375" style="1" customWidth="1"/>
    <col min="48" max="49" width="23.7109375" style="1" customWidth="1"/>
    <col min="50" max="54" width="23.7109375" style="1" hidden="1" customWidth="1"/>
    <col min="55" max="55" width="1.7109375" style="1" hidden="1" customWidth="1"/>
    <col min="56" max="56" width="11.7109375" style="1" customWidth="1"/>
    <col min="57" max="57" width="3.7109375" style="1" customWidth="1"/>
    <col min="58" max="58" width="11.7109375" style="1" customWidth="1"/>
    <col min="59" max="59" width="8.5703125" style="1" customWidth="1"/>
    <col min="60" max="60" width="1.7109375" style="1" hidden="1" customWidth="1"/>
    <col min="61" max="61" width="20.7109375" style="1" customWidth="1"/>
    <col min="62" max="63" width="23.7109375" style="1" customWidth="1"/>
    <col min="64" max="68" width="23.7109375" style="1" hidden="1" customWidth="1"/>
    <col min="69" max="69" width="1.7109375" style="1" hidden="1" customWidth="1"/>
    <col min="70" max="70" width="11.7109375" style="1" customWidth="1"/>
    <col min="71" max="71" width="3.7109375" style="1" customWidth="1"/>
    <col min="72" max="72" width="11.7109375" style="1" customWidth="1"/>
    <col min="73" max="73" width="8.5703125" style="1" customWidth="1"/>
    <col min="74" max="74" width="1.7109375" style="1" hidden="1" customWidth="1"/>
    <col min="75" max="75" width="20.7109375" style="1" customWidth="1"/>
    <col min="76" max="77" width="23.7109375" style="1" customWidth="1"/>
    <col min="78" max="82" width="23.7109375" style="1" hidden="1" customWidth="1"/>
    <col min="83" max="83" width="1.7109375" style="1" hidden="1" customWidth="1"/>
    <col min="84" max="84" width="11.7109375" style="1" customWidth="1"/>
    <col min="85" max="85" width="3.7109375" style="1" customWidth="1"/>
    <col min="86" max="86" width="11.7109375" style="1" customWidth="1"/>
    <col min="87" max="87" width="8.5703125" style="1" hidden="1" customWidth="1"/>
    <col min="88" max="88" width="4.7109375" style="1" customWidth="1"/>
    <col min="89" max="89" width="115.7109375" style="1" customWidth="1"/>
    <col min="90" max="91" width="10.5703125" style="3"/>
    <col min="92" max="92" width="11.140625" style="3" customWidth="1"/>
    <col min="93" max="101" width="10.5703125" style="3"/>
    <col min="102" max="16384" width="10.5703125" style="1"/>
  </cols>
  <sheetData>
    <row r="1" spans="1:101" ht="14.25" hidden="1" customHeight="1">
      <c r="G1" s="2"/>
      <c r="H1" s="2"/>
      <c r="I1" s="2"/>
      <c r="J1" s="2"/>
      <c r="K1" s="2"/>
      <c r="L1" s="2"/>
      <c r="M1" s="2"/>
      <c r="N1" s="2"/>
      <c r="U1" s="2"/>
      <c r="V1" s="2"/>
      <c r="W1" s="2"/>
      <c r="X1" s="2"/>
      <c r="Y1" s="2"/>
      <c r="Z1" s="2"/>
      <c r="AA1" s="2"/>
      <c r="AB1" s="2"/>
      <c r="AI1" s="2"/>
      <c r="AJ1" s="2"/>
      <c r="AK1" s="2"/>
      <c r="AL1" s="2"/>
      <c r="AM1" s="2"/>
      <c r="AN1" s="2"/>
      <c r="AO1" s="2"/>
      <c r="AP1" s="2"/>
      <c r="AW1" s="2"/>
      <c r="AX1" s="2"/>
      <c r="AY1" s="2"/>
      <c r="AZ1" s="2"/>
      <c r="BA1" s="2"/>
      <c r="BB1" s="2"/>
      <c r="BC1" s="2"/>
      <c r="BD1" s="2"/>
      <c r="BK1" s="2"/>
      <c r="BL1" s="2"/>
      <c r="BM1" s="2"/>
      <c r="BN1" s="2"/>
      <c r="BO1" s="2"/>
      <c r="BP1" s="2"/>
      <c r="BQ1" s="2"/>
      <c r="BR1" s="2"/>
      <c r="BY1" s="2"/>
      <c r="BZ1" s="2"/>
      <c r="CA1" s="2"/>
      <c r="CB1" s="2"/>
      <c r="CC1" s="2"/>
      <c r="CD1" s="2"/>
      <c r="CE1" s="2"/>
      <c r="CF1" s="2"/>
    </row>
    <row r="2" spans="1:101" ht="14.25" hidden="1" customHeight="1">
      <c r="Q2" s="2"/>
      <c r="AE2" s="2"/>
      <c r="AS2" s="2"/>
      <c r="BG2" s="2"/>
      <c r="BU2" s="2"/>
      <c r="CI2" s="2"/>
    </row>
    <row r="3" spans="1:101" ht="14.25" hidden="1" customHeight="1"/>
    <row r="4" spans="1:101" ht="3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1:101" ht="26.1" customHeight="1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W5" s="1"/>
    </row>
    <row r="6" spans="1:101" ht="3" customHeight="1">
      <c r="A6" s="4"/>
      <c r="B6" s="4"/>
      <c r="C6" s="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W6" s="1"/>
    </row>
    <row r="7" spans="1:101" s="8" customFormat="1" ht="6" hidden="1">
      <c r="A7" s="9"/>
      <c r="B7" s="10"/>
      <c r="C7" s="11"/>
      <c r="D7" s="11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2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1" s="14" customFormat="1" ht="30">
      <c r="A8" s="15"/>
      <c r="B8" s="1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8" s="17"/>
      <c r="D8" s="17"/>
      <c r="E8" s="104" t="str">
        <f>IF(datePr_ch="",IF(datePr="","",datePr),datePr_ch)</f>
        <v>30.04.2020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6"/>
      <c r="CK8" s="18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</row>
    <row r="9" spans="1:101" s="14" customFormat="1" ht="30">
      <c r="A9" s="15"/>
      <c r="B9" s="1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9" s="17"/>
      <c r="D9" s="17"/>
      <c r="E9" s="104" t="str">
        <f>IF(numberPr_ch="",IF(numberPr="","",numberPr),numberPr_ch)</f>
        <v>4227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6"/>
      <c r="CK9" s="18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</row>
    <row r="10" spans="1:101" s="8" customFormat="1" ht="6" hidden="1">
      <c r="A10" s="9"/>
      <c r="B10" s="10"/>
      <c r="C10" s="11"/>
      <c r="D10" s="11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2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1" s="20" customFormat="1" ht="18" hidden="1" customHeight="1">
      <c r="A11" s="107"/>
      <c r="B11" s="107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 t="s">
        <v>1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 t="s">
        <v>1</v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3" t="s">
        <v>1</v>
      </c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 t="s">
        <v>1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 t="s">
        <v>1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 t="s">
        <v>1</v>
      </c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</row>
    <row r="12" spans="1:101" s="20" customFormat="1" ht="15">
      <c r="A12" s="21"/>
      <c r="B12" s="21"/>
      <c r="C12" s="21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 t="s">
        <v>2</v>
      </c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 t="s">
        <v>2</v>
      </c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 t="s">
        <v>2</v>
      </c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 t="s">
        <v>2</v>
      </c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 t="s">
        <v>2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</row>
    <row r="13" spans="1:101" ht="15" customHeight="1">
      <c r="A13" s="96" t="s">
        <v>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 t="s">
        <v>4</v>
      </c>
      <c r="CW13" s="1"/>
    </row>
    <row r="14" spans="1:101" ht="15" customHeight="1">
      <c r="A14" s="96" t="s">
        <v>5</v>
      </c>
      <c r="B14" s="96" t="s">
        <v>6</v>
      </c>
      <c r="C14" s="96"/>
      <c r="D14" s="98" t="s">
        <v>7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6" t="s">
        <v>8</v>
      </c>
      <c r="R14" s="98" t="s">
        <v>7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6" t="s">
        <v>8</v>
      </c>
      <c r="AF14" s="98" t="s">
        <v>7</v>
      </c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6" t="s">
        <v>8</v>
      </c>
      <c r="AT14" s="98" t="s">
        <v>7</v>
      </c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6" t="s">
        <v>8</v>
      </c>
      <c r="BH14" s="98" t="s">
        <v>7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6" t="s">
        <v>8</v>
      </c>
      <c r="BV14" s="98" t="s">
        <v>7</v>
      </c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6" t="s">
        <v>8</v>
      </c>
      <c r="CJ14" s="97" t="s">
        <v>9</v>
      </c>
      <c r="CK14" s="96"/>
      <c r="CW14" s="1"/>
    </row>
    <row r="15" spans="1:101" ht="14.25" customHeight="1">
      <c r="A15" s="96"/>
      <c r="B15" s="96"/>
      <c r="C15" s="96"/>
      <c r="D15" s="25"/>
      <c r="E15" s="25" t="s">
        <v>10</v>
      </c>
      <c r="F15" s="95" t="s">
        <v>11</v>
      </c>
      <c r="G15" s="95"/>
      <c r="H15" s="95" t="s">
        <v>12</v>
      </c>
      <c r="I15" s="95"/>
      <c r="J15" s="92" t="s">
        <v>13</v>
      </c>
      <c r="K15" s="93"/>
      <c r="L15" s="93"/>
      <c r="M15" s="26"/>
      <c r="N15" s="94" t="s">
        <v>14</v>
      </c>
      <c r="O15" s="94"/>
      <c r="P15" s="94"/>
      <c r="Q15" s="96"/>
      <c r="R15" s="25"/>
      <c r="S15" s="25" t="s">
        <v>10</v>
      </c>
      <c r="T15" s="95" t="s">
        <v>11</v>
      </c>
      <c r="U15" s="95"/>
      <c r="V15" s="95" t="s">
        <v>12</v>
      </c>
      <c r="W15" s="95"/>
      <c r="X15" s="92" t="s">
        <v>13</v>
      </c>
      <c r="Y15" s="93"/>
      <c r="Z15" s="93"/>
      <c r="AA15" s="26"/>
      <c r="AB15" s="94" t="s">
        <v>14</v>
      </c>
      <c r="AC15" s="94"/>
      <c r="AD15" s="94"/>
      <c r="AE15" s="96"/>
      <c r="AF15" s="25"/>
      <c r="AG15" s="25" t="s">
        <v>10</v>
      </c>
      <c r="AH15" s="95" t="s">
        <v>11</v>
      </c>
      <c r="AI15" s="95"/>
      <c r="AJ15" s="95" t="s">
        <v>12</v>
      </c>
      <c r="AK15" s="95"/>
      <c r="AL15" s="92" t="s">
        <v>13</v>
      </c>
      <c r="AM15" s="93"/>
      <c r="AN15" s="93"/>
      <c r="AO15" s="26"/>
      <c r="AP15" s="94" t="s">
        <v>14</v>
      </c>
      <c r="AQ15" s="94"/>
      <c r="AR15" s="94"/>
      <c r="AS15" s="96"/>
      <c r="AT15" s="25"/>
      <c r="AU15" s="25" t="s">
        <v>10</v>
      </c>
      <c r="AV15" s="95" t="s">
        <v>11</v>
      </c>
      <c r="AW15" s="95"/>
      <c r="AX15" s="95" t="s">
        <v>12</v>
      </c>
      <c r="AY15" s="95"/>
      <c r="AZ15" s="92" t="s">
        <v>13</v>
      </c>
      <c r="BA15" s="93"/>
      <c r="BB15" s="93"/>
      <c r="BC15" s="26"/>
      <c r="BD15" s="94" t="s">
        <v>14</v>
      </c>
      <c r="BE15" s="94"/>
      <c r="BF15" s="94"/>
      <c r="BG15" s="96"/>
      <c r="BH15" s="25"/>
      <c r="BI15" s="25" t="s">
        <v>10</v>
      </c>
      <c r="BJ15" s="95" t="s">
        <v>11</v>
      </c>
      <c r="BK15" s="95"/>
      <c r="BL15" s="95" t="s">
        <v>12</v>
      </c>
      <c r="BM15" s="95"/>
      <c r="BN15" s="92" t="s">
        <v>13</v>
      </c>
      <c r="BO15" s="93"/>
      <c r="BP15" s="93"/>
      <c r="BQ15" s="26"/>
      <c r="BR15" s="94" t="s">
        <v>14</v>
      </c>
      <c r="BS15" s="94"/>
      <c r="BT15" s="94"/>
      <c r="BU15" s="96"/>
      <c r="BV15" s="25"/>
      <c r="BW15" s="25" t="s">
        <v>10</v>
      </c>
      <c r="BX15" s="95" t="s">
        <v>11</v>
      </c>
      <c r="BY15" s="95"/>
      <c r="BZ15" s="95" t="s">
        <v>12</v>
      </c>
      <c r="CA15" s="95"/>
      <c r="CB15" s="92" t="s">
        <v>13</v>
      </c>
      <c r="CC15" s="93"/>
      <c r="CD15" s="93"/>
      <c r="CE15" s="26"/>
      <c r="CF15" s="94" t="s">
        <v>14</v>
      </c>
      <c r="CG15" s="94"/>
      <c r="CH15" s="94"/>
      <c r="CI15" s="96"/>
      <c r="CJ15" s="97"/>
      <c r="CK15" s="96"/>
      <c r="CW15" s="1"/>
    </row>
    <row r="16" spans="1:101" ht="50.1" customHeight="1">
      <c r="A16" s="96"/>
      <c r="B16" s="96"/>
      <c r="C16" s="96"/>
      <c r="D16" s="27"/>
      <c r="E16" s="27" t="s">
        <v>15</v>
      </c>
      <c r="F16" s="26" t="s">
        <v>16</v>
      </c>
      <c r="G16" s="26" t="s">
        <v>17</v>
      </c>
      <c r="H16" s="26" t="s">
        <v>18</v>
      </c>
      <c r="I16" s="26" t="s">
        <v>19</v>
      </c>
      <c r="J16" s="26" t="s">
        <v>20</v>
      </c>
      <c r="K16" s="26" t="s">
        <v>21</v>
      </c>
      <c r="L16" s="26" t="s">
        <v>17</v>
      </c>
      <c r="M16" s="26"/>
      <c r="N16" s="28" t="s">
        <v>22</v>
      </c>
      <c r="O16" s="91" t="s">
        <v>23</v>
      </c>
      <c r="P16" s="91"/>
      <c r="Q16" s="96"/>
      <c r="R16" s="27"/>
      <c r="S16" s="27" t="s">
        <v>15</v>
      </c>
      <c r="T16" s="26" t="s">
        <v>16</v>
      </c>
      <c r="U16" s="26" t="s">
        <v>17</v>
      </c>
      <c r="V16" s="26" t="s">
        <v>18</v>
      </c>
      <c r="W16" s="26" t="s">
        <v>19</v>
      </c>
      <c r="X16" s="26" t="s">
        <v>20</v>
      </c>
      <c r="Y16" s="26" t="s">
        <v>21</v>
      </c>
      <c r="Z16" s="26" t="s">
        <v>17</v>
      </c>
      <c r="AA16" s="26"/>
      <c r="AB16" s="28" t="s">
        <v>22</v>
      </c>
      <c r="AC16" s="91" t="s">
        <v>23</v>
      </c>
      <c r="AD16" s="91"/>
      <c r="AE16" s="96"/>
      <c r="AF16" s="27"/>
      <c r="AG16" s="27" t="s">
        <v>15</v>
      </c>
      <c r="AH16" s="26" t="s">
        <v>16</v>
      </c>
      <c r="AI16" s="26" t="s">
        <v>17</v>
      </c>
      <c r="AJ16" s="26" t="s">
        <v>18</v>
      </c>
      <c r="AK16" s="26" t="s">
        <v>19</v>
      </c>
      <c r="AL16" s="26" t="s">
        <v>20</v>
      </c>
      <c r="AM16" s="26" t="s">
        <v>21</v>
      </c>
      <c r="AN16" s="26" t="s">
        <v>17</v>
      </c>
      <c r="AO16" s="26"/>
      <c r="AP16" s="28" t="s">
        <v>22</v>
      </c>
      <c r="AQ16" s="91" t="s">
        <v>23</v>
      </c>
      <c r="AR16" s="91"/>
      <c r="AS16" s="96"/>
      <c r="AT16" s="27"/>
      <c r="AU16" s="27" t="s">
        <v>15</v>
      </c>
      <c r="AV16" s="26" t="s">
        <v>16</v>
      </c>
      <c r="AW16" s="26" t="s">
        <v>17</v>
      </c>
      <c r="AX16" s="26" t="s">
        <v>18</v>
      </c>
      <c r="AY16" s="26" t="s">
        <v>19</v>
      </c>
      <c r="AZ16" s="26" t="s">
        <v>20</v>
      </c>
      <c r="BA16" s="26" t="s">
        <v>21</v>
      </c>
      <c r="BB16" s="26" t="s">
        <v>17</v>
      </c>
      <c r="BC16" s="26"/>
      <c r="BD16" s="28" t="s">
        <v>22</v>
      </c>
      <c r="BE16" s="91" t="s">
        <v>23</v>
      </c>
      <c r="BF16" s="91"/>
      <c r="BG16" s="96"/>
      <c r="BH16" s="27"/>
      <c r="BI16" s="27" t="s">
        <v>15</v>
      </c>
      <c r="BJ16" s="26" t="s">
        <v>16</v>
      </c>
      <c r="BK16" s="26" t="s">
        <v>17</v>
      </c>
      <c r="BL16" s="26" t="s">
        <v>18</v>
      </c>
      <c r="BM16" s="26" t="s">
        <v>19</v>
      </c>
      <c r="BN16" s="26" t="s">
        <v>20</v>
      </c>
      <c r="BO16" s="26" t="s">
        <v>21</v>
      </c>
      <c r="BP16" s="26" t="s">
        <v>17</v>
      </c>
      <c r="BQ16" s="26"/>
      <c r="BR16" s="28" t="s">
        <v>22</v>
      </c>
      <c r="BS16" s="91" t="s">
        <v>23</v>
      </c>
      <c r="BT16" s="91"/>
      <c r="BU16" s="96"/>
      <c r="BV16" s="27"/>
      <c r="BW16" s="27" t="s">
        <v>15</v>
      </c>
      <c r="BX16" s="26" t="s">
        <v>16</v>
      </c>
      <c r="BY16" s="26" t="s">
        <v>17</v>
      </c>
      <c r="BZ16" s="26" t="s">
        <v>18</v>
      </c>
      <c r="CA16" s="26" t="s">
        <v>19</v>
      </c>
      <c r="CB16" s="26" t="s">
        <v>20</v>
      </c>
      <c r="CC16" s="26" t="s">
        <v>21</v>
      </c>
      <c r="CD16" s="26" t="s">
        <v>17</v>
      </c>
      <c r="CE16" s="26"/>
      <c r="CF16" s="28" t="s">
        <v>22</v>
      </c>
      <c r="CG16" s="91" t="s">
        <v>23</v>
      </c>
      <c r="CH16" s="91"/>
      <c r="CI16" s="96"/>
      <c r="CJ16" s="97"/>
      <c r="CK16" s="96"/>
      <c r="CW16" s="1"/>
    </row>
    <row r="17" spans="1:101" ht="12" customHeight="1">
      <c r="A17" s="29" t="s">
        <v>24</v>
      </c>
      <c r="B17" s="29" t="s">
        <v>25</v>
      </c>
      <c r="C17" s="30" t="str">
        <f ca="1">OFFSET(C17,0,-1)</f>
        <v>2</v>
      </c>
      <c r="D17" s="30" t="str">
        <f ca="1">OFFSET(D17,0,-1)</f>
        <v>2</v>
      </c>
      <c r="E17" s="31">
        <f t="shared" ref="E17:O17" ca="1" si="0">OFFSET(E17,0,-1)+1</f>
        <v>3</v>
      </c>
      <c r="F17" s="31">
        <f t="shared" ca="1" si="0"/>
        <v>4</v>
      </c>
      <c r="G17" s="31">
        <f t="shared" ca="1" si="0"/>
        <v>5</v>
      </c>
      <c r="H17" s="31">
        <f t="shared" ca="1" si="0"/>
        <v>6</v>
      </c>
      <c r="I17" s="31">
        <f t="shared" ca="1" si="0"/>
        <v>7</v>
      </c>
      <c r="J17" s="31">
        <f t="shared" ca="1" si="0"/>
        <v>8</v>
      </c>
      <c r="K17" s="31">
        <f t="shared" ca="1" si="0"/>
        <v>9</v>
      </c>
      <c r="L17" s="31">
        <f t="shared" ca="1" si="0"/>
        <v>10</v>
      </c>
      <c r="M17" s="30">
        <f ca="1">OFFSET(M17,0,-1)</f>
        <v>10</v>
      </c>
      <c r="N17" s="31">
        <f t="shared" ca="1" si="0"/>
        <v>11</v>
      </c>
      <c r="O17" s="90">
        <f t="shared" ca="1" si="0"/>
        <v>12</v>
      </c>
      <c r="P17" s="90"/>
      <c r="Q17" s="31">
        <f ca="1">OFFSET(Q17,0,-2)+1</f>
        <v>13</v>
      </c>
      <c r="R17" s="30">
        <f ca="1">OFFSET(R17,0,-1)</f>
        <v>13</v>
      </c>
      <c r="S17" s="31">
        <f t="shared" ref="S17:AC17" ca="1" si="1">OFFSET(S17,0,-1)+1</f>
        <v>14</v>
      </c>
      <c r="T17" s="31">
        <f t="shared" ca="1" si="1"/>
        <v>15</v>
      </c>
      <c r="U17" s="31">
        <f t="shared" ca="1" si="1"/>
        <v>16</v>
      </c>
      <c r="V17" s="31">
        <f t="shared" ca="1" si="1"/>
        <v>17</v>
      </c>
      <c r="W17" s="31">
        <f t="shared" ca="1" si="1"/>
        <v>18</v>
      </c>
      <c r="X17" s="31">
        <f t="shared" ca="1" si="1"/>
        <v>19</v>
      </c>
      <c r="Y17" s="31">
        <f t="shared" ca="1" si="1"/>
        <v>20</v>
      </c>
      <c r="Z17" s="31">
        <f t="shared" ca="1" si="1"/>
        <v>21</v>
      </c>
      <c r="AA17" s="30">
        <f ca="1">OFFSET(AA17,0,-1)</f>
        <v>21</v>
      </c>
      <c r="AB17" s="31">
        <f t="shared" ca="1" si="1"/>
        <v>22</v>
      </c>
      <c r="AC17" s="90">
        <f t="shared" ca="1" si="1"/>
        <v>23</v>
      </c>
      <c r="AD17" s="90"/>
      <c r="AE17" s="31">
        <f ca="1">OFFSET(AE17,0,-2)+1</f>
        <v>24</v>
      </c>
      <c r="AF17" s="30">
        <f ca="1">OFFSET(AF17,0,-1)</f>
        <v>24</v>
      </c>
      <c r="AG17" s="31">
        <f t="shared" ref="AG17:AQ17" ca="1" si="2">OFFSET(AG17,0,-1)+1</f>
        <v>25</v>
      </c>
      <c r="AH17" s="31">
        <f t="shared" ca="1" si="2"/>
        <v>26</v>
      </c>
      <c r="AI17" s="31">
        <f t="shared" ca="1" si="2"/>
        <v>27</v>
      </c>
      <c r="AJ17" s="31">
        <f t="shared" ca="1" si="2"/>
        <v>28</v>
      </c>
      <c r="AK17" s="31">
        <f t="shared" ca="1" si="2"/>
        <v>29</v>
      </c>
      <c r="AL17" s="31">
        <f t="shared" ca="1" si="2"/>
        <v>30</v>
      </c>
      <c r="AM17" s="31">
        <f t="shared" ca="1" si="2"/>
        <v>31</v>
      </c>
      <c r="AN17" s="31">
        <f t="shared" ca="1" si="2"/>
        <v>32</v>
      </c>
      <c r="AO17" s="30">
        <f ca="1">OFFSET(AO17,0,-1)</f>
        <v>32</v>
      </c>
      <c r="AP17" s="31">
        <f t="shared" ca="1" si="2"/>
        <v>33</v>
      </c>
      <c r="AQ17" s="90">
        <f t="shared" ca="1" si="2"/>
        <v>34</v>
      </c>
      <c r="AR17" s="90"/>
      <c r="AS17" s="31">
        <f ca="1">OFFSET(AS17,0,-2)+1</f>
        <v>35</v>
      </c>
      <c r="AT17" s="30">
        <f ca="1">OFFSET(AT17,0,-1)</f>
        <v>35</v>
      </c>
      <c r="AU17" s="31">
        <f t="shared" ref="AU17:BE17" ca="1" si="3">OFFSET(AU17,0,-1)+1</f>
        <v>36</v>
      </c>
      <c r="AV17" s="31">
        <f t="shared" ca="1" si="3"/>
        <v>37</v>
      </c>
      <c r="AW17" s="31">
        <f t="shared" ca="1" si="3"/>
        <v>38</v>
      </c>
      <c r="AX17" s="31">
        <f t="shared" ca="1" si="3"/>
        <v>39</v>
      </c>
      <c r="AY17" s="31">
        <f t="shared" ca="1" si="3"/>
        <v>40</v>
      </c>
      <c r="AZ17" s="31">
        <f t="shared" ca="1" si="3"/>
        <v>41</v>
      </c>
      <c r="BA17" s="31">
        <f t="shared" ca="1" si="3"/>
        <v>42</v>
      </c>
      <c r="BB17" s="31">
        <f t="shared" ca="1" si="3"/>
        <v>43</v>
      </c>
      <c r="BC17" s="30">
        <f ca="1">OFFSET(BC17,0,-1)</f>
        <v>43</v>
      </c>
      <c r="BD17" s="31">
        <f t="shared" ca="1" si="3"/>
        <v>44</v>
      </c>
      <c r="BE17" s="90">
        <f t="shared" ca="1" si="3"/>
        <v>45</v>
      </c>
      <c r="BF17" s="90"/>
      <c r="BG17" s="31">
        <f ca="1">OFFSET(BG17,0,-2)+1</f>
        <v>46</v>
      </c>
      <c r="BH17" s="30">
        <f ca="1">OFFSET(BH17,0,-1)</f>
        <v>46</v>
      </c>
      <c r="BI17" s="31">
        <f t="shared" ref="BI17:BS17" ca="1" si="4">OFFSET(BI17,0,-1)+1</f>
        <v>47</v>
      </c>
      <c r="BJ17" s="31">
        <f t="shared" ca="1" si="4"/>
        <v>48</v>
      </c>
      <c r="BK17" s="31">
        <f t="shared" ca="1" si="4"/>
        <v>49</v>
      </c>
      <c r="BL17" s="31">
        <f t="shared" ca="1" si="4"/>
        <v>50</v>
      </c>
      <c r="BM17" s="31">
        <f t="shared" ca="1" si="4"/>
        <v>51</v>
      </c>
      <c r="BN17" s="31">
        <f t="shared" ca="1" si="4"/>
        <v>52</v>
      </c>
      <c r="BO17" s="31">
        <f t="shared" ca="1" si="4"/>
        <v>53</v>
      </c>
      <c r="BP17" s="31">
        <f t="shared" ca="1" si="4"/>
        <v>54</v>
      </c>
      <c r="BQ17" s="30">
        <f ca="1">OFFSET(BQ17,0,-1)</f>
        <v>54</v>
      </c>
      <c r="BR17" s="31">
        <f t="shared" ca="1" si="4"/>
        <v>55</v>
      </c>
      <c r="BS17" s="90">
        <f t="shared" ca="1" si="4"/>
        <v>56</v>
      </c>
      <c r="BT17" s="90"/>
      <c r="BU17" s="31">
        <f ca="1">OFFSET(BU17,0,-2)+1</f>
        <v>57</v>
      </c>
      <c r="BV17" s="30">
        <f ca="1">OFFSET(BV17,0,-1)</f>
        <v>57</v>
      </c>
      <c r="BW17" s="31">
        <f t="shared" ref="BW17:CG17" ca="1" si="5">OFFSET(BW17,0,-1)+1</f>
        <v>58</v>
      </c>
      <c r="BX17" s="31">
        <f t="shared" ca="1" si="5"/>
        <v>59</v>
      </c>
      <c r="BY17" s="31">
        <f t="shared" ca="1" si="5"/>
        <v>60</v>
      </c>
      <c r="BZ17" s="31">
        <f t="shared" ca="1" si="5"/>
        <v>61</v>
      </c>
      <c r="CA17" s="31">
        <f t="shared" ca="1" si="5"/>
        <v>62</v>
      </c>
      <c r="CB17" s="31">
        <f t="shared" ca="1" si="5"/>
        <v>63</v>
      </c>
      <c r="CC17" s="31">
        <f t="shared" ca="1" si="5"/>
        <v>64</v>
      </c>
      <c r="CD17" s="31">
        <f t="shared" ca="1" si="5"/>
        <v>65</v>
      </c>
      <c r="CE17" s="30">
        <f ca="1">OFFSET(CE17,0,-1)</f>
        <v>65</v>
      </c>
      <c r="CF17" s="31">
        <f t="shared" ca="1" si="5"/>
        <v>66</v>
      </c>
      <c r="CG17" s="90">
        <f t="shared" ca="1" si="5"/>
        <v>67</v>
      </c>
      <c r="CH17" s="90"/>
      <c r="CI17" s="31">
        <f ca="1">OFFSET(CI17,0,-2)+1</f>
        <v>68</v>
      </c>
      <c r="CJ17" s="32">
        <f ca="1">OFFSET(CJ17,0,-1)</f>
        <v>68</v>
      </c>
      <c r="CK17" s="31">
        <f ca="1">OFFSET(CK17,0,-1)+1</f>
        <v>69</v>
      </c>
    </row>
    <row r="18" spans="1:101" ht="22.5" hidden="1" customHeight="1">
      <c r="A18" s="33" t="e">
        <f ca="1">mergeValue(#REF!)</f>
        <v>#NAME?</v>
      </c>
      <c r="B18" s="34" t="s">
        <v>26</v>
      </c>
      <c r="C18" s="35"/>
      <c r="D18" s="88" t="str">
        <f>IF('[1]Перечень тарифов'!J21="","","" &amp; '[1]Перечень тарифов'!J21 &amp; "")</f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36" t="s">
        <v>27</v>
      </c>
    </row>
    <row r="19" spans="1:101" ht="14.25" hidden="1" customHeight="1">
      <c r="A19" s="33" t="e">
        <f ca="1">mergeValue(#REF!) &amp;"."&amp; mergeValue(#REF!)</f>
        <v>#NAME?</v>
      </c>
      <c r="B19" s="37"/>
      <c r="C19" s="35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36"/>
    </row>
    <row r="20" spans="1:101" ht="14.25" hidden="1" customHeight="1">
      <c r="A20" s="33" t="e">
        <f ca="1">mergeValue(#REF!) &amp;"."&amp; mergeValue(#REF!)&amp;"."&amp; mergeValue(#REF!)</f>
        <v>#NAME?</v>
      </c>
      <c r="B20" s="38"/>
      <c r="C20" s="35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36"/>
      <c r="CO20" s="39"/>
    </row>
    <row r="21" spans="1:101" ht="33.75">
      <c r="A21" s="33" t="s">
        <v>55</v>
      </c>
      <c r="B21" s="40" t="s">
        <v>28</v>
      </c>
      <c r="C21" s="35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36" t="s">
        <v>29</v>
      </c>
      <c r="CO21" s="39"/>
    </row>
    <row r="22" spans="1:101" ht="33.75">
      <c r="A22" s="33" t="s">
        <v>56</v>
      </c>
      <c r="B22" s="41" t="s">
        <v>30</v>
      </c>
      <c r="C22" s="42"/>
      <c r="D22" s="87" t="s">
        <v>31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36" t="s">
        <v>32</v>
      </c>
      <c r="CM22" s="39" t="e">
        <f ca="1">strCheckUnique(CN22:CN27)</f>
        <v>#NAME?</v>
      </c>
      <c r="CO22" s="39"/>
    </row>
    <row r="23" spans="1:101" ht="39.950000000000003" customHeight="1">
      <c r="A23" s="33" t="s">
        <v>57</v>
      </c>
      <c r="B23" s="43"/>
      <c r="C23" s="85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75" t="s">
        <v>33</v>
      </c>
      <c r="O23" s="76" t="s">
        <v>34</v>
      </c>
      <c r="P23" s="75" t="s">
        <v>35</v>
      </c>
      <c r="Q23" s="76" t="s">
        <v>34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75" t="s">
        <v>36</v>
      </c>
      <c r="AC23" s="76" t="s">
        <v>34</v>
      </c>
      <c r="AD23" s="75" t="s">
        <v>37</v>
      </c>
      <c r="AE23" s="76" t="s">
        <v>34</v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75" t="s">
        <v>38</v>
      </c>
      <c r="AQ23" s="76" t="s">
        <v>34</v>
      </c>
      <c r="AR23" s="75" t="s">
        <v>39</v>
      </c>
      <c r="AS23" s="76" t="s">
        <v>34</v>
      </c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75" t="s">
        <v>40</v>
      </c>
      <c r="BE23" s="76" t="s">
        <v>34</v>
      </c>
      <c r="BF23" s="75" t="s">
        <v>41</v>
      </c>
      <c r="BG23" s="76" t="s">
        <v>34</v>
      </c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75" t="s">
        <v>42</v>
      </c>
      <c r="BS23" s="76" t="s">
        <v>34</v>
      </c>
      <c r="BT23" s="75" t="s">
        <v>43</v>
      </c>
      <c r="BU23" s="76" t="s">
        <v>34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75" t="s">
        <v>44</v>
      </c>
      <c r="CG23" s="76" t="s">
        <v>34</v>
      </c>
      <c r="CH23" s="75" t="s">
        <v>45</v>
      </c>
      <c r="CI23" s="76" t="s">
        <v>46</v>
      </c>
      <c r="CJ23" s="45"/>
      <c r="CK23" s="78" t="s">
        <v>47</v>
      </c>
      <c r="CL23" s="3" t="e">
        <f ca="1">strCheckDate(D25:CJ25)</f>
        <v>#NAME?</v>
      </c>
      <c r="CN23" s="39" t="str">
        <f>IF(B23="","",B23 )</f>
        <v/>
      </c>
      <c r="CO23" s="39"/>
      <c r="CP23" s="39"/>
      <c r="CQ23" s="39"/>
    </row>
    <row r="24" spans="1:101" ht="39.950000000000003" customHeight="1">
      <c r="A24" s="33" t="s">
        <v>58</v>
      </c>
      <c r="B24" s="46" t="s">
        <v>48</v>
      </c>
      <c r="C24" s="85"/>
      <c r="D24" s="44"/>
      <c r="E24" s="47">
        <v>0</v>
      </c>
      <c r="F24" s="47">
        <v>40.15</v>
      </c>
      <c r="G24" s="47">
        <v>1322.28</v>
      </c>
      <c r="H24" s="44"/>
      <c r="I24" s="44"/>
      <c r="J24" s="44"/>
      <c r="K24" s="44"/>
      <c r="L24" s="44"/>
      <c r="M24" s="44"/>
      <c r="N24" s="75"/>
      <c r="O24" s="76"/>
      <c r="P24" s="75"/>
      <c r="Q24" s="76"/>
      <c r="R24" s="44"/>
      <c r="S24" s="47">
        <v>0</v>
      </c>
      <c r="T24" s="47">
        <v>41.76</v>
      </c>
      <c r="U24" s="47">
        <v>2774.07</v>
      </c>
      <c r="V24" s="44"/>
      <c r="W24" s="44"/>
      <c r="X24" s="44"/>
      <c r="Y24" s="44"/>
      <c r="Z24" s="44"/>
      <c r="AA24" s="44"/>
      <c r="AB24" s="75"/>
      <c r="AC24" s="76"/>
      <c r="AD24" s="75"/>
      <c r="AE24" s="76"/>
      <c r="AF24" s="44"/>
      <c r="AG24" s="47">
        <v>0</v>
      </c>
      <c r="AH24" s="47">
        <v>41.76</v>
      </c>
      <c r="AI24" s="47">
        <v>2774.07</v>
      </c>
      <c r="AJ24" s="44"/>
      <c r="AK24" s="44"/>
      <c r="AL24" s="44"/>
      <c r="AM24" s="44"/>
      <c r="AN24" s="44"/>
      <c r="AO24" s="44"/>
      <c r="AP24" s="75"/>
      <c r="AQ24" s="76"/>
      <c r="AR24" s="75"/>
      <c r="AS24" s="76"/>
      <c r="AT24" s="44"/>
      <c r="AU24" s="47">
        <v>0</v>
      </c>
      <c r="AV24" s="47">
        <v>43.43</v>
      </c>
      <c r="AW24" s="47">
        <v>1621.93</v>
      </c>
      <c r="AX24" s="44"/>
      <c r="AY24" s="44"/>
      <c r="AZ24" s="44"/>
      <c r="BA24" s="44"/>
      <c r="BB24" s="44"/>
      <c r="BC24" s="44"/>
      <c r="BD24" s="75"/>
      <c r="BE24" s="76"/>
      <c r="BF24" s="75"/>
      <c r="BG24" s="76"/>
      <c r="BH24" s="44"/>
      <c r="BI24" s="47">
        <v>0</v>
      </c>
      <c r="BJ24" s="47">
        <v>43.43</v>
      </c>
      <c r="BK24" s="47">
        <v>1621.93</v>
      </c>
      <c r="BL24" s="44"/>
      <c r="BM24" s="44"/>
      <c r="BN24" s="44"/>
      <c r="BO24" s="44"/>
      <c r="BP24" s="44"/>
      <c r="BQ24" s="44"/>
      <c r="BR24" s="75"/>
      <c r="BS24" s="76"/>
      <c r="BT24" s="75"/>
      <c r="BU24" s="76"/>
      <c r="BV24" s="44"/>
      <c r="BW24" s="47">
        <v>0</v>
      </c>
      <c r="BX24" s="47">
        <v>45.17</v>
      </c>
      <c r="BY24" s="47">
        <v>1805.77</v>
      </c>
      <c r="BZ24" s="44"/>
      <c r="CA24" s="44"/>
      <c r="CB24" s="44"/>
      <c r="CC24" s="44"/>
      <c r="CD24" s="44"/>
      <c r="CE24" s="44"/>
      <c r="CF24" s="75"/>
      <c r="CG24" s="76"/>
      <c r="CH24" s="75"/>
      <c r="CI24" s="76"/>
      <c r="CJ24" s="45"/>
      <c r="CK24" s="79"/>
      <c r="CN24" s="39"/>
      <c r="CO24" s="39"/>
      <c r="CP24" s="39"/>
      <c r="CQ24" s="39"/>
    </row>
    <row r="25" spans="1:101" ht="39.950000000000003" hidden="1" customHeight="1">
      <c r="A25" s="48"/>
      <c r="B25" s="49"/>
      <c r="C25" s="85"/>
      <c r="D25" s="50"/>
      <c r="E25" s="50"/>
      <c r="F25" s="51"/>
      <c r="G25" s="52" t="str">
        <f>N23 &amp; "-" &amp; P23</f>
        <v>01.01.2021-30.06.2021</v>
      </c>
      <c r="H25" s="52"/>
      <c r="I25" s="52"/>
      <c r="J25" s="52"/>
      <c r="K25" s="52"/>
      <c r="L25" s="52"/>
      <c r="M25" s="52"/>
      <c r="N25" s="75"/>
      <c r="O25" s="76"/>
      <c r="P25" s="77"/>
      <c r="Q25" s="76"/>
      <c r="R25" s="50"/>
      <c r="S25" s="50"/>
      <c r="T25" s="51"/>
      <c r="U25" s="52" t="str">
        <f>AB23 &amp; "-" &amp; AD23</f>
        <v>01.07.2021-31.12.2021</v>
      </c>
      <c r="V25" s="52"/>
      <c r="W25" s="52"/>
      <c r="X25" s="52"/>
      <c r="Y25" s="52"/>
      <c r="Z25" s="52"/>
      <c r="AA25" s="52"/>
      <c r="AB25" s="75"/>
      <c r="AC25" s="76"/>
      <c r="AD25" s="77"/>
      <c r="AE25" s="76"/>
      <c r="AF25" s="50"/>
      <c r="AG25" s="50"/>
      <c r="AH25" s="51"/>
      <c r="AI25" s="52" t="str">
        <f>AP23 &amp; "-" &amp; AR23</f>
        <v>01.01.2022-30.06.2022</v>
      </c>
      <c r="AJ25" s="52"/>
      <c r="AK25" s="52"/>
      <c r="AL25" s="52"/>
      <c r="AM25" s="52"/>
      <c r="AN25" s="52"/>
      <c r="AO25" s="52"/>
      <c r="AP25" s="75"/>
      <c r="AQ25" s="76"/>
      <c r="AR25" s="77"/>
      <c r="AS25" s="76"/>
      <c r="AT25" s="50"/>
      <c r="AU25" s="50"/>
      <c r="AV25" s="51"/>
      <c r="AW25" s="52" t="str">
        <f>BD23 &amp; "-" &amp; BF23</f>
        <v>01.07.2022-31.12.2022</v>
      </c>
      <c r="AX25" s="52"/>
      <c r="AY25" s="52"/>
      <c r="AZ25" s="52"/>
      <c r="BA25" s="52"/>
      <c r="BB25" s="52"/>
      <c r="BC25" s="52"/>
      <c r="BD25" s="75"/>
      <c r="BE25" s="76"/>
      <c r="BF25" s="77"/>
      <c r="BG25" s="76"/>
      <c r="BH25" s="50"/>
      <c r="BI25" s="50"/>
      <c r="BJ25" s="51"/>
      <c r="BK25" s="52" t="str">
        <f>BR23 &amp; "-" &amp; BT23</f>
        <v>01.01.2023-30.06.2023</v>
      </c>
      <c r="BL25" s="52"/>
      <c r="BM25" s="52"/>
      <c r="BN25" s="52"/>
      <c r="BO25" s="52"/>
      <c r="BP25" s="52"/>
      <c r="BQ25" s="52"/>
      <c r="BR25" s="75"/>
      <c r="BS25" s="76"/>
      <c r="BT25" s="77"/>
      <c r="BU25" s="76"/>
      <c r="BV25" s="50"/>
      <c r="BW25" s="50"/>
      <c r="BX25" s="51"/>
      <c r="BY25" s="52" t="str">
        <f>CF23 &amp; "-" &amp; CH23</f>
        <v>01.07.2023-31.12.2023</v>
      </c>
      <c r="BZ25" s="52"/>
      <c r="CA25" s="52"/>
      <c r="CB25" s="52"/>
      <c r="CC25" s="52"/>
      <c r="CD25" s="52"/>
      <c r="CE25" s="52"/>
      <c r="CF25" s="75"/>
      <c r="CG25" s="76"/>
      <c r="CH25" s="77"/>
      <c r="CI25" s="76"/>
      <c r="CJ25" s="45"/>
      <c r="CK25" s="79"/>
      <c r="CO25" s="39"/>
    </row>
    <row r="26" spans="1:101" ht="15" customHeight="1">
      <c r="A26" s="53"/>
      <c r="B26" s="54" t="s">
        <v>49</v>
      </c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58"/>
      <c r="P26" s="58"/>
      <c r="Q26" s="58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58"/>
      <c r="AD26" s="58"/>
      <c r="AE26" s="58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7"/>
      <c r="AQ26" s="58"/>
      <c r="AR26" s="58"/>
      <c r="AS26" s="58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7"/>
      <c r="BE26" s="58"/>
      <c r="BF26" s="58"/>
      <c r="BG26" s="58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7"/>
      <c r="BS26" s="58"/>
      <c r="BT26" s="58"/>
      <c r="BU26" s="58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7"/>
      <c r="CG26" s="58"/>
      <c r="CH26" s="58"/>
      <c r="CI26" s="58"/>
      <c r="CJ26" s="59"/>
      <c r="CK26" s="79"/>
      <c r="CO26" s="39"/>
    </row>
    <row r="27" spans="1:101" s="62" customFormat="1" ht="15" customHeight="1">
      <c r="A27" s="53"/>
      <c r="B27" s="60" t="s">
        <v>50</v>
      </c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8"/>
      <c r="P27" s="58"/>
      <c r="Q27" s="5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8"/>
      <c r="AD27" s="58"/>
      <c r="AE27" s="58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7"/>
      <c r="AQ27" s="58"/>
      <c r="AR27" s="58"/>
      <c r="AS27" s="58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7"/>
      <c r="BE27" s="58"/>
      <c r="BF27" s="58"/>
      <c r="BG27" s="58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7"/>
      <c r="BS27" s="58"/>
      <c r="BT27" s="58"/>
      <c r="BU27" s="58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7"/>
      <c r="CG27" s="58"/>
      <c r="CH27" s="58"/>
      <c r="CI27" s="58"/>
      <c r="CJ27" s="59"/>
      <c r="CK27" s="80"/>
      <c r="CL27" s="61"/>
      <c r="CM27" s="61"/>
      <c r="CN27" s="61"/>
      <c r="CO27" s="39"/>
      <c r="CP27" s="61"/>
      <c r="CQ27" s="3"/>
      <c r="CR27" s="3"/>
      <c r="CS27" s="61"/>
      <c r="CT27" s="61"/>
      <c r="CU27" s="61"/>
      <c r="CV27" s="61"/>
      <c r="CW27" s="61"/>
    </row>
    <row r="28" spans="1:101" ht="33.75">
      <c r="A28" s="33" t="s">
        <v>59</v>
      </c>
      <c r="B28" s="41" t="s">
        <v>30</v>
      </c>
      <c r="C28" s="42"/>
      <c r="D28" s="82" t="s">
        <v>51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4"/>
      <c r="CK28" s="36" t="s">
        <v>32</v>
      </c>
      <c r="CM28" s="39" t="e">
        <f ca="1">strCheckUnique(CN28:CN33)</f>
        <v>#NAME?</v>
      </c>
      <c r="CO28" s="39"/>
    </row>
    <row r="29" spans="1:101" ht="66" customHeight="1">
      <c r="A29" s="33" t="s">
        <v>60</v>
      </c>
      <c r="B29" s="63"/>
      <c r="C29" s="85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75" t="s">
        <v>33</v>
      </c>
      <c r="O29" s="76" t="s">
        <v>34</v>
      </c>
      <c r="P29" s="75" t="s">
        <v>35</v>
      </c>
      <c r="Q29" s="76" t="s">
        <v>34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75" t="s">
        <v>36</v>
      </c>
      <c r="AC29" s="76" t="s">
        <v>34</v>
      </c>
      <c r="AD29" s="75" t="s">
        <v>37</v>
      </c>
      <c r="AE29" s="76" t="s">
        <v>34</v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75" t="s">
        <v>38</v>
      </c>
      <c r="AQ29" s="76" t="s">
        <v>34</v>
      </c>
      <c r="AR29" s="75" t="s">
        <v>39</v>
      </c>
      <c r="AS29" s="76" t="s">
        <v>34</v>
      </c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75" t="s">
        <v>40</v>
      </c>
      <c r="BE29" s="76" t="s">
        <v>34</v>
      </c>
      <c r="BF29" s="75" t="s">
        <v>41</v>
      </c>
      <c r="BG29" s="76" t="s">
        <v>34</v>
      </c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75" t="s">
        <v>42</v>
      </c>
      <c r="BS29" s="76" t="s">
        <v>34</v>
      </c>
      <c r="BT29" s="75" t="s">
        <v>43</v>
      </c>
      <c r="BU29" s="76" t="s">
        <v>34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75" t="s">
        <v>44</v>
      </c>
      <c r="CG29" s="76" t="s">
        <v>34</v>
      </c>
      <c r="CH29" s="75" t="s">
        <v>45</v>
      </c>
      <c r="CI29" s="76" t="s">
        <v>46</v>
      </c>
      <c r="CJ29" s="45"/>
      <c r="CK29" s="78" t="s">
        <v>47</v>
      </c>
      <c r="CL29" s="3" t="e">
        <f ca="1">strCheckDate(D31:CJ31)</f>
        <v>#NAME?</v>
      </c>
      <c r="CN29" s="39" t="str">
        <f>IF(B29="","",B29 )</f>
        <v/>
      </c>
      <c r="CO29" s="39"/>
      <c r="CP29" s="39"/>
      <c r="CQ29" s="39"/>
    </row>
    <row r="30" spans="1:101" ht="66" customHeight="1">
      <c r="A30" s="33" t="s">
        <v>61</v>
      </c>
      <c r="B30" s="46" t="s">
        <v>48</v>
      </c>
      <c r="C30" s="86"/>
      <c r="D30" s="44"/>
      <c r="E30" s="47">
        <v>0</v>
      </c>
      <c r="F30" s="47">
        <v>48.18</v>
      </c>
      <c r="G30" s="47">
        <v>1598.73</v>
      </c>
      <c r="H30" s="44"/>
      <c r="I30" s="44"/>
      <c r="J30" s="44"/>
      <c r="K30" s="44"/>
      <c r="L30" s="44"/>
      <c r="M30" s="44"/>
      <c r="N30" s="75"/>
      <c r="O30" s="76"/>
      <c r="P30" s="75"/>
      <c r="Q30" s="76"/>
      <c r="R30" s="44"/>
      <c r="S30" s="47">
        <v>0</v>
      </c>
      <c r="T30" s="47">
        <v>50.11</v>
      </c>
      <c r="U30" s="47">
        <v>3328.88</v>
      </c>
      <c r="V30" s="44"/>
      <c r="W30" s="44"/>
      <c r="X30" s="44"/>
      <c r="Y30" s="44"/>
      <c r="Z30" s="44"/>
      <c r="AA30" s="44"/>
      <c r="AB30" s="75"/>
      <c r="AC30" s="76"/>
      <c r="AD30" s="75"/>
      <c r="AE30" s="76"/>
      <c r="AF30" s="44"/>
      <c r="AG30" s="47">
        <v>0</v>
      </c>
      <c r="AH30" s="47">
        <v>50.11</v>
      </c>
      <c r="AI30" s="47">
        <v>3328.88</v>
      </c>
      <c r="AJ30" s="44"/>
      <c r="AK30" s="44"/>
      <c r="AL30" s="44"/>
      <c r="AM30" s="44"/>
      <c r="AN30" s="44"/>
      <c r="AO30" s="44"/>
      <c r="AP30" s="75"/>
      <c r="AQ30" s="76"/>
      <c r="AR30" s="75"/>
      <c r="AS30" s="76"/>
      <c r="AT30" s="44"/>
      <c r="AU30" s="47">
        <v>0</v>
      </c>
      <c r="AV30" s="47">
        <v>52.12</v>
      </c>
      <c r="AW30" s="47">
        <v>1946.31</v>
      </c>
      <c r="AX30" s="44"/>
      <c r="AY30" s="44"/>
      <c r="AZ30" s="44"/>
      <c r="BA30" s="44"/>
      <c r="BB30" s="44"/>
      <c r="BC30" s="44"/>
      <c r="BD30" s="75"/>
      <c r="BE30" s="76"/>
      <c r="BF30" s="75"/>
      <c r="BG30" s="76"/>
      <c r="BH30" s="44"/>
      <c r="BI30" s="47">
        <v>0</v>
      </c>
      <c r="BJ30" s="47">
        <v>52.12</v>
      </c>
      <c r="BK30" s="47">
        <v>1946.31</v>
      </c>
      <c r="BL30" s="44"/>
      <c r="BM30" s="44"/>
      <c r="BN30" s="44"/>
      <c r="BO30" s="44"/>
      <c r="BP30" s="44"/>
      <c r="BQ30" s="44"/>
      <c r="BR30" s="75"/>
      <c r="BS30" s="76"/>
      <c r="BT30" s="75"/>
      <c r="BU30" s="76"/>
      <c r="BV30" s="44"/>
      <c r="BW30" s="47">
        <v>0</v>
      </c>
      <c r="BX30" s="47">
        <v>54.2</v>
      </c>
      <c r="BY30" s="47">
        <v>2166.92</v>
      </c>
      <c r="BZ30" s="44"/>
      <c r="CA30" s="44"/>
      <c r="CB30" s="44"/>
      <c r="CC30" s="44"/>
      <c r="CD30" s="44"/>
      <c r="CE30" s="44"/>
      <c r="CF30" s="75"/>
      <c r="CG30" s="76"/>
      <c r="CH30" s="75"/>
      <c r="CI30" s="76"/>
      <c r="CJ30" s="45"/>
      <c r="CK30" s="79"/>
      <c r="CN30" s="39"/>
      <c r="CO30" s="39"/>
      <c r="CP30" s="39"/>
      <c r="CQ30" s="39"/>
    </row>
    <row r="31" spans="1:101" ht="14.25" hidden="1" customHeight="1">
      <c r="A31" s="48"/>
      <c r="B31" s="64"/>
      <c r="C31" s="85"/>
      <c r="D31" s="50"/>
      <c r="E31" s="50"/>
      <c r="F31" s="51"/>
      <c r="G31" s="52" t="str">
        <f>N29 &amp; "-" &amp; P29</f>
        <v>01.01.2021-30.06.2021</v>
      </c>
      <c r="H31" s="52"/>
      <c r="I31" s="52"/>
      <c r="J31" s="52"/>
      <c r="K31" s="52"/>
      <c r="L31" s="52"/>
      <c r="M31" s="52"/>
      <c r="N31" s="75"/>
      <c r="O31" s="76"/>
      <c r="P31" s="77"/>
      <c r="Q31" s="76"/>
      <c r="R31" s="50"/>
      <c r="S31" s="50"/>
      <c r="T31" s="51"/>
      <c r="U31" s="52" t="str">
        <f>AB29 &amp; "-" &amp; AD29</f>
        <v>01.07.2021-31.12.2021</v>
      </c>
      <c r="V31" s="52"/>
      <c r="W31" s="52"/>
      <c r="X31" s="52"/>
      <c r="Y31" s="52"/>
      <c r="Z31" s="52"/>
      <c r="AA31" s="52"/>
      <c r="AB31" s="75"/>
      <c r="AC31" s="76"/>
      <c r="AD31" s="77"/>
      <c r="AE31" s="76"/>
      <c r="AF31" s="50"/>
      <c r="AG31" s="50"/>
      <c r="AH31" s="51"/>
      <c r="AI31" s="52" t="str">
        <f>AP29 &amp; "-" &amp; AR29</f>
        <v>01.01.2022-30.06.2022</v>
      </c>
      <c r="AJ31" s="52"/>
      <c r="AK31" s="52"/>
      <c r="AL31" s="52"/>
      <c r="AM31" s="52"/>
      <c r="AN31" s="52"/>
      <c r="AO31" s="52"/>
      <c r="AP31" s="75"/>
      <c r="AQ31" s="76"/>
      <c r="AR31" s="77"/>
      <c r="AS31" s="76"/>
      <c r="AT31" s="50"/>
      <c r="AU31" s="50"/>
      <c r="AV31" s="51"/>
      <c r="AW31" s="52" t="str">
        <f>BD29 &amp; "-" &amp; BF29</f>
        <v>01.07.2022-31.12.2022</v>
      </c>
      <c r="AX31" s="52"/>
      <c r="AY31" s="52"/>
      <c r="AZ31" s="52"/>
      <c r="BA31" s="52"/>
      <c r="BB31" s="52"/>
      <c r="BC31" s="52"/>
      <c r="BD31" s="75"/>
      <c r="BE31" s="76"/>
      <c r="BF31" s="77"/>
      <c r="BG31" s="76"/>
      <c r="BH31" s="50"/>
      <c r="BI31" s="50"/>
      <c r="BJ31" s="51"/>
      <c r="BK31" s="52" t="str">
        <f>BR29 &amp; "-" &amp; BT29</f>
        <v>01.01.2023-30.06.2023</v>
      </c>
      <c r="BL31" s="52"/>
      <c r="BM31" s="52"/>
      <c r="BN31" s="52"/>
      <c r="BO31" s="52"/>
      <c r="BP31" s="52"/>
      <c r="BQ31" s="52"/>
      <c r="BR31" s="75"/>
      <c r="BS31" s="76"/>
      <c r="BT31" s="77"/>
      <c r="BU31" s="76"/>
      <c r="BV31" s="50"/>
      <c r="BW31" s="50"/>
      <c r="BX31" s="51"/>
      <c r="BY31" s="52" t="str">
        <f>CF29 &amp; "-" &amp; CH29</f>
        <v>01.07.2023-31.12.2023</v>
      </c>
      <c r="BZ31" s="52"/>
      <c r="CA31" s="52"/>
      <c r="CB31" s="52"/>
      <c r="CC31" s="52"/>
      <c r="CD31" s="52"/>
      <c r="CE31" s="52"/>
      <c r="CF31" s="75"/>
      <c r="CG31" s="76"/>
      <c r="CH31" s="77"/>
      <c r="CI31" s="76"/>
      <c r="CJ31" s="45"/>
      <c r="CK31" s="79"/>
      <c r="CO31" s="39"/>
    </row>
    <row r="32" spans="1:101" ht="14.25" customHeight="1">
      <c r="A32" s="53"/>
      <c r="B32" s="54" t="s">
        <v>49</v>
      </c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P32" s="58"/>
      <c r="Q32" s="58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7"/>
      <c r="AC32" s="58"/>
      <c r="AD32" s="58"/>
      <c r="AE32" s="58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7"/>
      <c r="AQ32" s="58"/>
      <c r="AR32" s="58"/>
      <c r="AS32" s="58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7"/>
      <c r="BE32" s="58"/>
      <c r="BF32" s="58"/>
      <c r="BG32" s="58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7"/>
      <c r="BS32" s="58"/>
      <c r="BT32" s="58"/>
      <c r="BU32" s="58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7"/>
      <c r="CG32" s="58"/>
      <c r="CH32" s="58"/>
      <c r="CI32" s="58"/>
      <c r="CJ32" s="59"/>
      <c r="CK32" s="79"/>
      <c r="CO32" s="39"/>
    </row>
    <row r="33" spans="1:101" s="62" customFormat="1" ht="15" customHeight="1">
      <c r="A33" s="53"/>
      <c r="B33" s="60" t="s">
        <v>50</v>
      </c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P33" s="58"/>
      <c r="Q33" s="58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7"/>
      <c r="AC33" s="58"/>
      <c r="AD33" s="58"/>
      <c r="AE33" s="58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7"/>
      <c r="AQ33" s="58"/>
      <c r="AR33" s="58"/>
      <c r="AS33" s="58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7"/>
      <c r="BE33" s="58"/>
      <c r="BF33" s="58"/>
      <c r="BG33" s="58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7"/>
      <c r="BS33" s="58"/>
      <c r="BT33" s="58"/>
      <c r="BU33" s="58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7"/>
      <c r="CG33" s="58"/>
      <c r="CH33" s="58"/>
      <c r="CI33" s="58"/>
      <c r="CJ33" s="59"/>
      <c r="CK33" s="80"/>
      <c r="CL33" s="61"/>
      <c r="CM33" s="61"/>
      <c r="CN33" s="61"/>
      <c r="CO33" s="39"/>
      <c r="CP33" s="61"/>
      <c r="CQ33" s="3"/>
      <c r="CR33" s="3"/>
      <c r="CS33" s="61"/>
      <c r="CT33" s="61"/>
      <c r="CU33" s="61"/>
      <c r="CV33" s="61"/>
      <c r="CW33" s="61"/>
    </row>
    <row r="34" spans="1:101" s="62" customFormat="1" ht="15">
      <c r="A34" s="65"/>
      <c r="B34" s="66" t="s">
        <v>52</v>
      </c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  <c r="O34" s="70"/>
      <c r="P34" s="70"/>
      <c r="Q34" s="67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/>
      <c r="AC34" s="70"/>
      <c r="AD34" s="70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70"/>
      <c r="AR34" s="70"/>
      <c r="AS34" s="67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9"/>
      <c r="BE34" s="70"/>
      <c r="BF34" s="70"/>
      <c r="BG34" s="67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S34" s="70"/>
      <c r="BT34" s="70"/>
      <c r="BU34" s="67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9"/>
      <c r="CG34" s="70"/>
      <c r="CH34" s="70"/>
      <c r="CI34" s="67"/>
      <c r="CJ34" s="70"/>
      <c r="CK34" s="7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</row>
    <row r="35" spans="1:101" s="62" customFormat="1" ht="15">
      <c r="A35" s="53"/>
      <c r="B35" s="72" t="s">
        <v>53</v>
      </c>
      <c r="C35" s="73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58"/>
      <c r="P35" s="58"/>
      <c r="Q35" s="55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7"/>
      <c r="AC35" s="58"/>
      <c r="AD35" s="58"/>
      <c r="AE35" s="55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7"/>
      <c r="AQ35" s="58"/>
      <c r="AR35" s="58"/>
      <c r="AS35" s="55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7"/>
      <c r="BE35" s="58"/>
      <c r="BF35" s="58"/>
      <c r="BG35" s="55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7"/>
      <c r="BS35" s="58"/>
      <c r="BT35" s="58"/>
      <c r="BU35" s="55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7"/>
      <c r="CG35" s="58"/>
      <c r="CH35" s="58"/>
      <c r="CI35" s="55"/>
      <c r="CJ35" s="58"/>
      <c r="CK35" s="59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</row>
    <row r="36" spans="1:101" ht="3" customHeight="1">
      <c r="CW36" s="1"/>
    </row>
    <row r="37" spans="1:101" ht="48.95" customHeight="1">
      <c r="A37" s="74">
        <v>1</v>
      </c>
      <c r="B37" s="81" t="s">
        <v>54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W37" s="1"/>
    </row>
  </sheetData>
  <mergeCells count="125">
    <mergeCell ref="D12:Q12"/>
    <mergeCell ref="R12:AE12"/>
    <mergeCell ref="AF12:AS12"/>
    <mergeCell ref="AT12:BG12"/>
    <mergeCell ref="BH12:BU12"/>
    <mergeCell ref="BV12:CI12"/>
    <mergeCell ref="A5:Q5"/>
    <mergeCell ref="E7:CJ7"/>
    <mergeCell ref="E8:CJ8"/>
    <mergeCell ref="E9:CJ9"/>
    <mergeCell ref="E10:CJ10"/>
    <mergeCell ref="A11:B11"/>
    <mergeCell ref="A13:CJ13"/>
    <mergeCell ref="CK13:CK16"/>
    <mergeCell ref="A14:A16"/>
    <mergeCell ref="B14:B16"/>
    <mergeCell ref="C14:C16"/>
    <mergeCell ref="D14:P14"/>
    <mergeCell ref="Q14:Q16"/>
    <mergeCell ref="R14:AD14"/>
    <mergeCell ref="AE14:AE16"/>
    <mergeCell ref="AF14:AR14"/>
    <mergeCell ref="CI14:CI16"/>
    <mergeCell ref="CJ14:CJ16"/>
    <mergeCell ref="F15:G15"/>
    <mergeCell ref="H15:I15"/>
    <mergeCell ref="J15:L15"/>
    <mergeCell ref="N15:P15"/>
    <mergeCell ref="T15:U15"/>
    <mergeCell ref="V15:W15"/>
    <mergeCell ref="X15:Z15"/>
    <mergeCell ref="AB15:AD15"/>
    <mergeCell ref="AS14:AS16"/>
    <mergeCell ref="AT14:BF14"/>
    <mergeCell ref="BG14:BG16"/>
    <mergeCell ref="BH14:BT14"/>
    <mergeCell ref="BU14:BU16"/>
    <mergeCell ref="BV14:CH14"/>
    <mergeCell ref="AZ15:BB15"/>
    <mergeCell ref="BD15:BF15"/>
    <mergeCell ref="BJ15:BK15"/>
    <mergeCell ref="BL15:BM15"/>
    <mergeCell ref="BN15:BP15"/>
    <mergeCell ref="BR15:BT15"/>
    <mergeCell ref="BX15:BY15"/>
    <mergeCell ref="BZ15:CA15"/>
    <mergeCell ref="CB15:CD15"/>
    <mergeCell ref="CF15:CH15"/>
    <mergeCell ref="AH15:AI15"/>
    <mergeCell ref="AJ15:AK15"/>
    <mergeCell ref="AL15:AN15"/>
    <mergeCell ref="AP15:AR15"/>
    <mergeCell ref="AV15:AW15"/>
    <mergeCell ref="AX15:AY15"/>
    <mergeCell ref="O17:P17"/>
    <mergeCell ref="AC17:AD17"/>
    <mergeCell ref="AQ17:AR17"/>
    <mergeCell ref="BE17:BF17"/>
    <mergeCell ref="BS17:BT17"/>
    <mergeCell ref="CG17:CH17"/>
    <mergeCell ref="O16:P16"/>
    <mergeCell ref="AC16:AD16"/>
    <mergeCell ref="AQ16:AR16"/>
    <mergeCell ref="BE16:BF16"/>
    <mergeCell ref="BS16:BT16"/>
    <mergeCell ref="CG16:CH16"/>
    <mergeCell ref="D22:CJ22"/>
    <mergeCell ref="C23:C25"/>
    <mergeCell ref="N23:N25"/>
    <mergeCell ref="O23:O25"/>
    <mergeCell ref="P23:P25"/>
    <mergeCell ref="Q23:Q25"/>
    <mergeCell ref="AB23:AB25"/>
    <mergeCell ref="D18:CJ18"/>
    <mergeCell ref="D19:CJ19"/>
    <mergeCell ref="D20:CJ20"/>
    <mergeCell ref="D21:CJ21"/>
    <mergeCell ref="CI23:CI25"/>
    <mergeCell ref="CK23:CK27"/>
    <mergeCell ref="D28:CJ28"/>
    <mergeCell ref="C29:C31"/>
    <mergeCell ref="N29:N31"/>
    <mergeCell ref="O29:O31"/>
    <mergeCell ref="BS23:BS25"/>
    <mergeCell ref="BT23:BT25"/>
    <mergeCell ref="BU23:BU25"/>
    <mergeCell ref="CF23:CF25"/>
    <mergeCell ref="CG23:CG25"/>
    <mergeCell ref="CH23:CH25"/>
    <mergeCell ref="AS23:AS25"/>
    <mergeCell ref="BD23:BD25"/>
    <mergeCell ref="BE23:BE25"/>
    <mergeCell ref="BF23:BF25"/>
    <mergeCell ref="BG23:BG25"/>
    <mergeCell ref="BR23:BR25"/>
    <mergeCell ref="AC23:AC25"/>
    <mergeCell ref="AD23:AD25"/>
    <mergeCell ref="AE23:AE25"/>
    <mergeCell ref="AP23:AP25"/>
    <mergeCell ref="AQ23:AQ25"/>
    <mergeCell ref="AR23:AR25"/>
    <mergeCell ref="CF29:CF31"/>
    <mergeCell ref="CG29:CG31"/>
    <mergeCell ref="CH29:CH31"/>
    <mergeCell ref="CI29:CI31"/>
    <mergeCell ref="CK29:CK33"/>
    <mergeCell ref="B37:CJ37"/>
    <mergeCell ref="BF29:BF31"/>
    <mergeCell ref="BG29:BG31"/>
    <mergeCell ref="BR29:BR31"/>
    <mergeCell ref="BS29:BS31"/>
    <mergeCell ref="BT29:BT31"/>
    <mergeCell ref="BU29:BU31"/>
    <mergeCell ref="AP29:AP31"/>
    <mergeCell ref="AQ29:AQ31"/>
    <mergeCell ref="AR29:AR31"/>
    <mergeCell ref="AS29:AS31"/>
    <mergeCell ref="BD29:BD31"/>
    <mergeCell ref="BE29:BE31"/>
    <mergeCell ref="P29:P31"/>
    <mergeCell ref="Q29:Q31"/>
    <mergeCell ref="AB29:AB31"/>
    <mergeCell ref="AC29:AC31"/>
    <mergeCell ref="AD29:AD31"/>
    <mergeCell ref="AE29:AE31"/>
  </mergeCells>
  <dataValidations count="9">
    <dataValidation type="decimal" allowBlank="1" showErrorMessage="1" errorTitle="Ошибка" error="Допускается ввод только действительных чисел!" sqref="E24:G24 BW24:BY24 BI24:BK24 AU24:AW24 AG24:AI24 S24:U24 S30:U30 AG30:AI30 AU30:AW30 BI30:BK30 BW30:BY30 E30:G30">
      <formula1>-9.99999999999999E+23</formula1>
      <formula2>9.99999999999999E+23</formula2>
    </dataValidation>
    <dataValidation allowBlank="1" sqref="CG32:CG35 BS32:BS35 BE32:BE35 AQ32:AQ35 AC32:AC35 AC26:AC27 AQ26:AQ27 BE26:BE27 BS26:BS27 CG26:CG27 O26:O27 O32:O35"/>
    <dataValidation allowBlank="1" showInputMessage="1" showErrorMessage="1" prompt="Для выбора выполните двойной щелчок левой клавиши мыши по соответствующей ячейке." sqref="O23:O25 CI23:CI25 CG23:CG25 BU23:BU25 BS23:BS25 BG23:BG25 BE23:BE25 AS23:AS25 AQ23:AQ25 AE23:AE25 AC23:AC25 Q23:Q25 AC29:AC31 AE29:AE31 AQ29:AQ31 AS29:AS31 BE29:BE31 BG29:BG31 BS29:BS31 BU29:BU31 CG29:CG31 CI29:CI31 Q29:Q31 O29:O31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B24 B3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23:N24 CH23:CH25 CF23:CF24 BT23:BT25 BR23:BR24 BF23:BF25 BD23:BD24 AR23:AR25 AP23:AP24 AD23:AD25 AB23:AB24 P23:P25 AD29:AD31 AB29:AB30 AR29:AR31 AP29:AP30 BF29:BF31 BD29:BD30 BT29:BT31 BR29:BR30 CH29:CH31 CF29:CF30 N29:N30 P29:P31"/>
    <dataValidation type="list" allowBlank="1" showInputMessage="1" showErrorMessage="1" errorTitle="Ошибка" error="Выберите значение из списка" sqref="D22:E22 BV22:BW22 BH22:BI22 AT22:AU22 AF22:AG22 R22:S22 D28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 B29">
      <formula1>900</formula1>
    </dataValidation>
    <dataValidation allowBlank="1" promptTitle="checkPeriodRange" sqref="G25:M25 BY25:CE25 BK25:BQ25 AW25:BC25 AI25:AO25 U25:AA25 U31:AA31 AI31:AO31 AW31:BC31 BK31:BQ31 BY31:CE31 G31:M31"/>
    <dataValidation type="textLength" operator="lessThanOrEqual" allowBlank="1" showInputMessage="1" showErrorMessage="1" errorTitle="Ошибка" error="Допускается ввод не более 900 символов!" sqref="CK7:CK10 D21:CJ21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1.11.1</vt:lpstr>
      <vt:lpstr>1.11.2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Инга Р. Ляудгинайте</dc:creator>
  <cp:lastModifiedBy>Анна С. Пономарева</cp:lastModifiedBy>
  <dcterms:created xsi:type="dcterms:W3CDTF">2020-05-08T10:43:26Z</dcterms:created>
  <dcterms:modified xsi:type="dcterms:W3CDTF">2021-04-07T06:40:10Z</dcterms:modified>
</cp:coreProperties>
</file>