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5440" windowHeight="12075"/>
  </bookViews>
  <sheets>
    <sheet name="1.11.1" sheetId="2" r:id="rId1"/>
    <sheet name="1.11.2" sheetId="1" r:id="rId2"/>
    <sheet name="Лист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CF25" i="1"/>
  <c r="BR25"/>
  <c r="BD25"/>
  <c r="AP25"/>
  <c r="AB25"/>
  <c r="N25"/>
  <c r="CU23"/>
  <c r="K18"/>
  <c r="J17"/>
  <c r="K17" s="1"/>
  <c r="L17" s="1"/>
  <c r="M17" s="1"/>
  <c r="N17" s="1"/>
  <c r="O17" s="1"/>
  <c r="P17" s="1"/>
  <c r="Q17" s="1"/>
  <c r="R17" s="1"/>
  <c r="S17" s="1"/>
  <c r="T17" s="1"/>
  <c r="U17" s="1"/>
  <c r="V17" s="1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L17" s="1"/>
  <c r="AM17" s="1"/>
  <c r="AN17" s="1"/>
  <c r="AO17" s="1"/>
  <c r="AP17" s="1"/>
  <c r="AQ17" s="1"/>
  <c r="AR17" s="1"/>
  <c r="AS17" s="1"/>
  <c r="AT17" s="1"/>
  <c r="AU17" s="1"/>
  <c r="AV17" s="1"/>
  <c r="AW17" s="1"/>
  <c r="AX17" s="1"/>
  <c r="AZ17" s="1"/>
  <c r="BA17" s="1"/>
  <c r="BB17" s="1"/>
  <c r="BC17" s="1"/>
  <c r="BD17" s="1"/>
  <c r="BE17" s="1"/>
  <c r="BF17" s="1"/>
  <c r="BG17" s="1"/>
  <c r="BH17" s="1"/>
  <c r="BI17" s="1"/>
  <c r="BJ17" s="1"/>
  <c r="BK17" s="1"/>
  <c r="BL17" s="1"/>
  <c r="BN17" s="1"/>
  <c r="BO17" s="1"/>
  <c r="BP17" s="1"/>
  <c r="BQ17" s="1"/>
  <c r="BR17" s="1"/>
  <c r="BS17" s="1"/>
  <c r="BT17" s="1"/>
  <c r="BU17" s="1"/>
  <c r="BV17" s="1"/>
  <c r="BW17" s="1"/>
  <c r="BX17" s="1"/>
  <c r="BY17" s="1"/>
  <c r="BZ17" s="1"/>
  <c r="CB17" s="1"/>
  <c r="CC17" s="1"/>
  <c r="CD17" s="1"/>
  <c r="CE17" s="1"/>
  <c r="CF17" s="1"/>
  <c r="CG17" s="1"/>
  <c r="CH17" s="1"/>
  <c r="CI17" s="1"/>
  <c r="CJ17" s="1"/>
  <c r="CK17" s="1"/>
  <c r="CL17" s="1"/>
  <c r="CM17" s="1"/>
  <c r="CN17" s="1"/>
  <c r="CP17" s="1"/>
  <c r="CQ17" s="1"/>
  <c r="CR17" s="1"/>
  <c r="L9"/>
  <c r="I9"/>
  <c r="L8"/>
  <c r="I8"/>
  <c r="H19"/>
  <c r="CT22"/>
  <c r="H18"/>
  <c r="CS23"/>
  <c r="H20"/>
</calcChain>
</file>

<file path=xl/sharedStrings.xml><?xml version="1.0" encoding="utf-8"?>
<sst xmlns="http://schemas.openxmlformats.org/spreadsheetml/2006/main" count="300" uniqueCount="104">
  <si>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</si>
  <si>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</si>
  <si>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</si>
  <si>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</si>
  <si>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</si>
  <si>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</si>
  <si>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</si>
  <si>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</si>
  <si>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</si>
  <si>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</si>
  <si>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</si>
  <si>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</si>
  <si>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</si>
  <si>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</si>
  <si>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</si>
  <si>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</si>
  <si>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</si>
  <si>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</si>
  <si>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</si>
  <si>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</si>
  <si>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</si>
  <si>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</si>
  <si>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</si>
  <si>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</si>
  <si>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</si>
  <si>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</si>
  <si>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</si>
  <si>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</si>
  <si>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</si>
  <si>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</si>
  <si>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</si>
  <si>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население и приравненные категории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</si>
  <si>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</si>
  <si>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01.01.2021</t>
  </si>
  <si>
    <t>да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</si>
  <si>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</si>
  <si>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</si>
  <si>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</si>
  <si>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</si>
  <si>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</si>
  <si>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</si>
  <si>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</si>
  <si>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</si>
  <si>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</si>
  <si>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</si>
  <si>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</si>
  <si>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нет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</si>
  <si>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</si>
  <si>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СГМУП "Горводоканал"</t>
  </si>
  <si>
    <t>Добавить поставщика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</si>
  <si>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</si>
  <si>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</si>
  <si>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</si>
  <si>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</si>
  <si>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1.1.1.1</t>
  </si>
  <si>
    <t>1.1.1.1.1</t>
  </si>
  <si>
    <t>1.1.1.1.1.1</t>
  </si>
  <si>
    <t>1.1.1.1.1.1.1</t>
  </si>
  <si>
    <t>Форма 1.11.1 Информация о предложении об установлении тарифов в сфере горячего водоснабжения на очередной период регулирования1</t>
  </si>
  <si>
    <t>Дата подачи заявления об изменении тарифов</t>
  </si>
  <si>
    <t>30.04.2020</t>
  </si>
  <si>
    <t>Номер подачи заявления об изменении тарифов</t>
  </si>
  <si>
    <t>4232</t>
  </si>
  <si>
    <t>Вид тарифа</t>
  </si>
  <si>
    <t>Период действия тарифов</t>
  </si>
  <si>
    <t>Информация</t>
  </si>
  <si>
    <t>Ссылка на документ</t>
  </si>
  <si>
    <t>с</t>
  </si>
  <si>
    <t>по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</si>
  <si>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</si>
  <si>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</si>
  <si>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</si>
  <si>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</si>
  <si>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</si>
  <si>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</si>
  <si>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</si>
  <si>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</si>
  <si>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</si>
  <si>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</si>
  <si>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</si>
  <si>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</si>
  <si>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</si>
  <si>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Тариф на горячую воду в закрытой системе горячего водоснабжения (горячее водоснабжение)</t>
  </si>
  <si>
    <t>наименование отсутствует</t>
  </si>
  <si>
    <t>метод индексации установленных тарифов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</si>
  <si>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</si>
  <si>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</si>
  <si>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</si>
  <si>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https://portal.eias.ru/Portal/DownloadPage.aspx?type=12&amp;guid=6e471401-15cf-41e1-b477-f0956be69884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</si>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</sst>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3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theme="0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b/>
      <u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11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8" fillId="0" borderId="6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</cellStyleXfs>
  <cellXfs count="179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0" xfId="2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horizontal="right" vertical="center" wrapText="1" indent="1"/>
    </xf>
    <xf numFmtId="0" fontId="10" fillId="0" borderId="4" xfId="0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3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12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5" fillId="2" borderId="7" xfId="8" applyNumberFormat="1" applyFont="1" applyFill="1" applyBorder="1" applyAlignment="1" applyProtection="1">
      <alignment horizontal="center" vertical="center" wrapText="1"/>
    </xf>
    <xf numFmtId="0" fontId="4" fillId="2" borderId="0" xfId="8" applyNumberFormat="1" applyFont="1" applyFill="1" applyBorder="1" applyAlignment="1" applyProtection="1">
      <alignment horizontal="center" vertical="center" wrapText="1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0" fontId="4" fillId="2" borderId="7" xfId="8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4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vertical="center" wrapText="1"/>
    </xf>
    <xf numFmtId="49" fontId="3" fillId="5" borderId="2" xfId="1" applyNumberFormat="1" applyFont="1" applyFill="1" applyBorder="1" applyAlignment="1" applyProtection="1">
      <alignment horizontal="left" vertical="center" wrapText="1" indent="5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 applyProtection="1">
      <alignment vertical="center" wrapText="1"/>
    </xf>
    <xf numFmtId="49" fontId="3" fillId="6" borderId="2" xfId="1" applyNumberFormat="1" applyFont="1" applyFill="1" applyBorder="1" applyAlignment="1" applyProtection="1">
      <alignment horizontal="left" vertical="center" wrapText="1" indent="6"/>
      <protection locked="0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8" fillId="4" borderId="3" xfId="0" applyNumberFormat="1" applyFont="1" applyFill="1" applyBorder="1" applyAlignment="1" applyProtection="1">
      <alignment horizontal="center" vertical="center"/>
    </xf>
    <xf numFmtId="49" fontId="14" fillId="4" borderId="5" xfId="0" applyNumberFormat="1" applyFont="1" applyFill="1" applyBorder="1" applyAlignment="1" applyProtection="1">
      <alignment horizontal="left" vertical="center" indent="6"/>
    </xf>
    <xf numFmtId="49" fontId="17" fillId="4" borderId="5" xfId="4" applyNumberFormat="1" applyFont="1" applyFill="1" applyBorder="1" applyAlignment="1" applyProtection="1">
      <alignment horizontal="center" vertical="center" wrapText="1"/>
    </xf>
    <xf numFmtId="49" fontId="18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vertical="top"/>
    </xf>
    <xf numFmtId="49" fontId="14" fillId="4" borderId="5" xfId="0" applyNumberFormat="1" applyFont="1" applyFill="1" applyBorder="1" applyAlignment="1" applyProtection="1">
      <alignment horizontal="left" vertical="center" indent="5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8" fillId="4" borderId="11" xfId="0" applyNumberFormat="1" applyFont="1" applyFill="1" applyBorder="1" applyAlignment="1" applyProtection="1">
      <alignment horizontal="center" vertical="center"/>
    </xf>
    <xf numFmtId="49" fontId="14" fillId="4" borderId="4" xfId="0" applyNumberFormat="1" applyFont="1" applyFill="1" applyBorder="1" applyAlignment="1" applyProtection="1">
      <alignment horizontal="left" vertical="center" indent="4"/>
    </xf>
    <xf numFmtId="49" fontId="17" fillId="4" borderId="4" xfId="4" applyNumberFormat="1" applyFont="1" applyFill="1" applyBorder="1" applyAlignment="1" applyProtection="1">
      <alignment horizontal="center" vertical="center" wrapText="1"/>
    </xf>
    <xf numFmtId="49" fontId="18" fillId="4" borderId="4" xfId="0" applyNumberFormat="1" applyFont="1" applyFill="1" applyBorder="1" applyAlignment="1" applyProtection="1">
      <alignment horizontal="left" vertical="center"/>
    </xf>
    <xf numFmtId="49" fontId="0" fillId="4" borderId="4" xfId="4" applyNumberFormat="1" applyFont="1" applyFill="1" applyBorder="1" applyAlignment="1" applyProtection="1">
      <alignment horizontal="center" vertical="center" wrapText="1"/>
    </xf>
    <xf numFmtId="49" fontId="3" fillId="4" borderId="4" xfId="4" applyNumberFormat="1" applyFont="1" applyFill="1" applyBorder="1" applyAlignment="1" applyProtection="1">
      <alignment horizontal="center" vertical="center" wrapText="1"/>
    </xf>
    <xf numFmtId="49" fontId="3" fillId="4" borderId="12" xfId="4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vertical="top"/>
    </xf>
    <xf numFmtId="49" fontId="4" fillId="0" borderId="0" xfId="0" applyNumberFormat="1" applyFont="1" applyFill="1" applyAlignment="1" applyProtection="1">
      <alignment vertical="center"/>
    </xf>
    <xf numFmtId="49" fontId="14" fillId="4" borderId="5" xfId="0" applyNumberFormat="1" applyFont="1" applyFill="1" applyBorder="1" applyAlignment="1" applyProtection="1">
      <alignment horizontal="left" vertical="center" indent="3"/>
    </xf>
    <xf numFmtId="49" fontId="14" fillId="4" borderId="5" xfId="0" applyNumberFormat="1" applyFont="1" applyFill="1" applyBorder="1" applyAlignment="1" applyProtection="1">
      <alignment horizontal="left" vertical="center" indent="2"/>
    </xf>
    <xf numFmtId="0" fontId="19" fillId="0" borderId="0" xfId="1" applyFont="1" applyFill="1" applyAlignment="1" applyProtection="1">
      <alignment horizontal="right" vertical="top" wrapText="1"/>
    </xf>
    <xf numFmtId="49" fontId="3" fillId="7" borderId="2" xfId="4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top" wrapText="1"/>
    </xf>
    <xf numFmtId="0" fontId="3" fillId="0" borderId="1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left" vertical="top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17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5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49" fontId="14" fillId="4" borderId="2" xfId="0" applyNumberFormat="1" applyFont="1" applyFill="1" applyBorder="1" applyAlignment="1" applyProtection="1">
      <alignment horizontal="center" vertical="center" textRotation="90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9" fillId="0" borderId="4" xfId="4" applyNumberFormat="1" applyFont="1" applyFill="1" applyBorder="1" applyAlignment="1" applyProtection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3" borderId="5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  <xf numFmtId="0" fontId="20" fillId="0" borderId="0" xfId="1" applyFont="1" applyFill="1" applyAlignment="1" applyProtection="1">
      <alignment vertical="center" wrapText="1"/>
    </xf>
    <xf numFmtId="0" fontId="21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21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6" fillId="0" borderId="5" xfId="2" applyFont="1" applyBorder="1" applyAlignment="1">
      <alignment horizontal="left" vertical="center" wrapText="1" indent="1"/>
    </xf>
    <xf numFmtId="0" fontId="6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12" fillId="0" borderId="0" xfId="4" applyNumberFormat="1" applyFont="1" applyFill="1" applyBorder="1" applyAlignment="1" applyProtection="1">
      <alignment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 wrapText="1"/>
    </xf>
    <xf numFmtId="0" fontId="0" fillId="0" borderId="8" xfId="8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0" fillId="0" borderId="10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0" fillId="0" borderId="1" xfId="8" applyFont="1" applyFill="1" applyBorder="1" applyAlignment="1" applyProtection="1">
      <alignment horizontal="center" vertical="center" wrapText="1"/>
    </xf>
    <xf numFmtId="0" fontId="0" fillId="0" borderId="2" xfId="8" applyFont="1" applyFill="1" applyBorder="1" applyAlignment="1" applyProtection="1">
      <alignment horizontal="center" vertical="center" wrapText="1"/>
    </xf>
    <xf numFmtId="49" fontId="15" fillId="2" borderId="0" xfId="8" applyNumberFormat="1" applyFont="1" applyFill="1" applyBorder="1" applyAlignment="1" applyProtection="1">
      <alignment horizontal="center" vertical="center" wrapText="1"/>
    </xf>
    <xf numFmtId="49" fontId="15" fillId="2" borderId="5" xfId="8" applyNumberFormat="1" applyFont="1" applyFill="1" applyBorder="1" applyAlignment="1" applyProtection="1">
      <alignment horizontal="center" vertical="center" wrapText="1"/>
    </xf>
    <xf numFmtId="49" fontId="3" fillId="0" borderId="0" xfId="10" applyNumberFormat="1" applyFont="1">
      <alignment vertical="top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17" fillId="0" borderId="2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12" fillId="0" borderId="0" xfId="1" applyFont="1" applyFill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1" xfId="1" applyFont="1" applyFill="1" applyBorder="1" applyAlignment="1" applyProtection="1">
      <alignment horizontal="center" vertical="center" wrapText="1"/>
    </xf>
    <xf numFmtId="0" fontId="0" fillId="6" borderId="2" xfId="9" applyNumberFormat="1" applyFont="1" applyFill="1" applyBorder="1" applyAlignment="1" applyProtection="1">
      <alignment horizontal="left" vertical="center" wrapText="1"/>
      <protection locked="0"/>
    </xf>
    <xf numFmtId="49" fontId="16" fillId="5" borderId="2" xfId="9" applyNumberFormat="1" applyFill="1" applyBorder="1" applyAlignment="1" applyProtection="1">
      <alignment horizontal="left" vertical="center" wrapText="1"/>
      <protection locked="0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0" fontId="0" fillId="0" borderId="9" xfId="1" applyFont="1" applyFill="1" applyBorder="1" applyAlignment="1" applyProtection="1">
      <alignment horizontal="left" vertical="center" wrapText="1"/>
    </xf>
    <xf numFmtId="0" fontId="17" fillId="0" borderId="9" xfId="1" applyFont="1" applyFill="1" applyBorder="1" applyAlignment="1" applyProtection="1">
      <alignment horizontal="left" vertical="center" wrapText="1"/>
    </xf>
    <xf numFmtId="0" fontId="17" fillId="0" borderId="10" xfId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/>
    </xf>
    <xf numFmtId="0" fontId="21" fillId="2" borderId="13" xfId="1" applyFont="1" applyFill="1" applyBorder="1" applyAlignment="1" applyProtection="1">
      <alignment horizontal="center" vertical="top" wrapText="1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3" borderId="2" xfId="9" applyNumberFormat="1" applyFont="1" applyFill="1" applyBorder="1" applyAlignment="1" applyProtection="1">
      <alignment horizontal="left" vertical="center" wrapText="1" indent="1"/>
    </xf>
    <xf numFmtId="0" fontId="0" fillId="3" borderId="2" xfId="1" applyFont="1" applyFill="1" applyBorder="1" applyAlignment="1" applyProtection="1">
      <alignment horizontal="left" vertical="center" wrapText="1" indent="1"/>
    </xf>
    <xf numFmtId="49" fontId="0" fillId="6" borderId="1" xfId="4" applyNumberFormat="1" applyFont="1" applyFill="1" applyBorder="1" applyAlignment="1" applyProtection="1">
      <alignment horizontal="left" vertical="center" wrapText="1"/>
      <protection locked="0"/>
    </xf>
    <xf numFmtId="49" fontId="0" fillId="6" borderId="2" xfId="4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1" applyFont="1" applyFill="1" applyBorder="1" applyAlignment="1" applyProtection="1">
      <alignment horizontal="center" vertical="center" wrapText="1"/>
    </xf>
    <xf numFmtId="0" fontId="3" fillId="4" borderId="11" xfId="1" applyFont="1" applyFill="1" applyBorder="1" applyAlignment="1" applyProtection="1">
      <alignment vertical="center" wrapText="1"/>
    </xf>
    <xf numFmtId="49" fontId="14" fillId="4" borderId="5" xfId="10" applyFont="1" applyFill="1" applyBorder="1" applyAlignment="1" applyProtection="1">
      <alignment horizontal="left" vertical="center"/>
    </xf>
    <xf numFmtId="49" fontId="14" fillId="4" borderId="5" xfId="10" applyFont="1" applyFill="1" applyBorder="1" applyAlignment="1" applyProtection="1">
      <alignment horizontal="left" vertical="center" indent="2"/>
    </xf>
    <xf numFmtId="49" fontId="22" fillId="4" borderId="1" xfId="10" applyFont="1" applyFill="1" applyBorder="1" applyAlignment="1" applyProtection="1">
      <alignment horizontal="center"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49" fontId="16" fillId="6" borderId="2" xfId="9" applyNumberFormat="1" applyFont="1" applyFill="1" applyBorder="1" applyAlignment="1" applyProtection="1">
      <alignment horizontal="left" vertical="center" wrapText="1"/>
      <protection locked="0"/>
    </xf>
    <xf numFmtId="4" fontId="0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14" fillId="4" borderId="5" xfId="10" applyFont="1" applyFill="1" applyBorder="1" applyAlignment="1" applyProtection="1">
      <alignment horizontal="left" vertical="center" indent="3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9" xfId="1" applyNumberFormat="1" applyFont="1" applyFill="1" applyBorder="1" applyAlignment="1" applyProtection="1">
      <alignment horizontal="center" vertical="center" wrapText="1"/>
    </xf>
    <xf numFmtId="49" fontId="0" fillId="2" borderId="10" xfId="1" applyNumberFormat="1" applyFont="1" applyFill="1" applyBorder="1" applyAlignment="1" applyProtection="1">
      <alignment horizontal="center" vertical="center" wrapText="1"/>
    </xf>
    <xf numFmtId="49" fontId="3" fillId="0" borderId="0" xfId="10">
      <alignment vertical="top"/>
    </xf>
    <xf numFmtId="49" fontId="3" fillId="0" borderId="7" xfId="10" applyBorder="1">
      <alignment vertical="top"/>
    </xf>
    <xf numFmtId="49" fontId="4" fillId="0" borderId="0" xfId="10" applyFont="1" applyAlignment="1">
      <alignment vertical="top"/>
    </xf>
    <xf numFmtId="0" fontId="7" fillId="0" borderId="0" xfId="1" applyFont="1" applyFill="1" applyAlignment="1" applyProtection="1">
      <alignment horizontal="right" vertical="top" wrapText="1"/>
    </xf>
  </cellXfs>
  <cellStyles count="11">
    <cellStyle name="Гиперссылка" xfId="9" builtinId="8"/>
    <cellStyle name="ЗаголовокСтолбца" xfId="8"/>
    <cellStyle name="Обычный" xfId="0" builtinId="0"/>
    <cellStyle name="Обычный 10" xfId="1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38100</xdr:colOff>
      <xdr:row>22</xdr:row>
      <xdr:rowOff>0</xdr:rowOff>
    </xdr:from>
    <xdr:to>
      <xdr:col>94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5024675" y="3552825"/>
          <a:ext cx="190500" cy="504825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94</xdr:col>
      <xdr:colOff>0</xdr:colOff>
      <xdr:row>3</xdr:row>
      <xdr:rowOff>9525</xdr:rowOff>
    </xdr:from>
    <xdr:to>
      <xdr:col>94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449865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93726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96</xdr:col>
      <xdr:colOff>38100</xdr:colOff>
      <xdr:row>27</xdr:row>
      <xdr:rowOff>0</xdr:rowOff>
    </xdr:from>
    <xdr:to>
      <xdr:col>96</xdr:col>
      <xdr:colOff>228600</xdr:colOff>
      <xdr:row>27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53054250" y="49434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96</xdr:col>
      <xdr:colOff>38100</xdr:colOff>
      <xdr:row>27</xdr:row>
      <xdr:rowOff>0</xdr:rowOff>
    </xdr:from>
    <xdr:to>
      <xdr:col>96</xdr:col>
      <xdr:colOff>228600</xdr:colOff>
      <xdr:row>27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53054250" y="49434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96</xdr:col>
      <xdr:colOff>38100</xdr:colOff>
      <xdr:row>27</xdr:row>
      <xdr:rowOff>0</xdr:rowOff>
    </xdr:from>
    <xdr:to>
      <xdr:col>96</xdr:col>
      <xdr:colOff>228600</xdr:colOff>
      <xdr:row>27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53054250" y="49434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35</xdr:col>
      <xdr:colOff>38100</xdr:colOff>
      <xdr:row>3</xdr:row>
      <xdr:rowOff>9525</xdr:rowOff>
    </xdr:from>
    <xdr:to>
      <xdr:col>35</xdr:col>
      <xdr:colOff>228600</xdr:colOff>
      <xdr:row>4</xdr:row>
      <xdr:rowOff>161925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62972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49</xdr:col>
      <xdr:colOff>38100</xdr:colOff>
      <xdr:row>3</xdr:row>
      <xdr:rowOff>9525</xdr:rowOff>
    </xdr:from>
    <xdr:to>
      <xdr:col>49</xdr:col>
      <xdr:colOff>228600</xdr:colOff>
      <xdr:row>4</xdr:row>
      <xdr:rowOff>161925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232219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63</xdr:col>
      <xdr:colOff>38100</xdr:colOff>
      <xdr:row>3</xdr:row>
      <xdr:rowOff>9525</xdr:rowOff>
    </xdr:from>
    <xdr:to>
      <xdr:col>63</xdr:col>
      <xdr:colOff>228600</xdr:colOff>
      <xdr:row>4</xdr:row>
      <xdr:rowOff>161925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301466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77</xdr:col>
      <xdr:colOff>38100</xdr:colOff>
      <xdr:row>3</xdr:row>
      <xdr:rowOff>9525</xdr:rowOff>
    </xdr:from>
    <xdr:to>
      <xdr:col>77</xdr:col>
      <xdr:colOff>228600</xdr:colOff>
      <xdr:row>4</xdr:row>
      <xdr:rowOff>161925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370713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91</xdr:col>
      <xdr:colOff>38100</xdr:colOff>
      <xdr:row>3</xdr:row>
      <xdr:rowOff>9525</xdr:rowOff>
    </xdr:from>
    <xdr:to>
      <xdr:col>91</xdr:col>
      <xdr:colOff>228600</xdr:colOff>
      <xdr:row>4</xdr:row>
      <xdr:rowOff>161925</xdr:rowOff>
    </xdr:to>
    <xdr:grpSp>
      <xdr:nvGrpSpPr>
        <xdr:cNvPr id="34" name="shCalendar" hidden="1"/>
        <xdr:cNvGrpSpPr>
          <a:grpSpLocks/>
        </xdr:cNvGrpSpPr>
      </xdr:nvGrpSpPr>
      <xdr:grpSpPr bwMode="auto">
        <a:xfrm>
          <a:off x="439959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1.15\&#1087;&#1083;&#1072;&#1085;&#1086;&#1074;&#1099;&#1081;2$\&#1045;&#1048;&#1040;&#1057;\2020\&#1058;&#1072;&#1088;&#1080;&#1092;&#1099;%202021-2023%20(&#1047;&#1072;&#1103;&#1074;&#1083;&#1077;&#1085;&#1086;%20&#1084;&#1072;&#1081;%202020)\FAS.JKH.OPEN.INFO.REQUEST.GVS%20&#1054;&#1083;&#1080;&#1084;&#1087;&#1080;&#1103;%202021-2023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>
        <row r="19">
          <cell r="F19" t="str">
            <v>30.04.2020</v>
          </cell>
        </row>
        <row r="20">
          <cell r="F20" t="str">
            <v>4232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topLeftCell="C4" workbookViewId="0">
      <selection activeCell="L8" sqref="L8"/>
    </sheetView>
  </sheetViews>
  <sheetFormatPr defaultColWidth="10.5703125" defaultRowHeight="14.25"/>
  <cols>
    <col min="1" max="1" width="9.140625" style="1" hidden="1" customWidth="1"/>
    <col min="2" max="2" width="9.140625" style="115" hidden="1" customWidth="1"/>
    <col min="3" max="3" width="3.7109375" style="116" customWidth="1"/>
    <col min="4" max="4" width="6.28515625" style="2" bestFit="1" customWidth="1"/>
    <col min="5" max="5" width="46.7109375" style="2" customWidth="1"/>
    <col min="6" max="6" width="35.7109375" style="2" customWidth="1"/>
    <col min="7" max="7" width="3.7109375" style="2" customWidth="1"/>
    <col min="8" max="9" width="11.7109375" style="2" customWidth="1"/>
    <col min="10" max="11" width="35.7109375" style="2" customWidth="1"/>
    <col min="12" max="12" width="84.85546875" style="2" customWidth="1"/>
    <col min="13" max="13" width="10.5703125" style="2"/>
    <col min="14" max="15" width="10.5703125" style="47"/>
    <col min="16" max="16384" width="10.5703125" style="2"/>
  </cols>
  <sheetData>
    <row r="1" spans="1:32" hidden="1">
      <c r="S1" s="117"/>
      <c r="AF1" s="118"/>
    </row>
    <row r="2" spans="1:32" hidden="1"/>
    <row r="3" spans="1:32" hidden="1"/>
    <row r="4" spans="1:32" ht="3" customHeight="1">
      <c r="C4" s="119"/>
      <c r="D4" s="5"/>
      <c r="E4" s="5"/>
      <c r="F4" s="5"/>
      <c r="G4" s="5"/>
      <c r="H4" s="5"/>
      <c r="I4" s="5"/>
      <c r="J4" s="5"/>
      <c r="K4" s="120"/>
      <c r="L4" s="120"/>
    </row>
    <row r="5" spans="1:32" ht="26.1" customHeight="1">
      <c r="C5" s="119"/>
      <c r="D5" s="121" t="s">
        <v>58</v>
      </c>
      <c r="E5" s="121"/>
      <c r="F5" s="121"/>
      <c r="G5" s="121"/>
      <c r="H5" s="121"/>
      <c r="I5" s="121"/>
      <c r="J5" s="121"/>
      <c r="K5" s="121"/>
      <c r="L5" s="122"/>
    </row>
    <row r="6" spans="1:32" ht="3" customHeight="1">
      <c r="C6" s="119"/>
      <c r="D6" s="5"/>
      <c r="E6" s="123"/>
      <c r="F6" s="123"/>
      <c r="G6" s="123"/>
      <c r="H6" s="123"/>
      <c r="I6" s="123"/>
      <c r="J6" s="123"/>
      <c r="K6" s="8"/>
      <c r="L6" s="124"/>
    </row>
    <row r="7" spans="1:32" ht="18.75">
      <c r="C7" s="119"/>
      <c r="D7" s="5"/>
      <c r="E7" s="19" t="s">
        <v>59</v>
      </c>
      <c r="F7" s="125" t="s">
        <v>60</v>
      </c>
      <c r="G7" s="125"/>
      <c r="H7" s="125"/>
      <c r="I7" s="125"/>
      <c r="J7" s="125"/>
      <c r="K7" s="125"/>
      <c r="L7" s="126"/>
      <c r="M7" s="26"/>
    </row>
    <row r="8" spans="1:32" ht="30">
      <c r="C8" s="119"/>
      <c r="D8" s="5"/>
      <c r="E8" s="19" t="s">
        <v>61</v>
      </c>
      <c r="F8" s="125" t="s">
        <v>62</v>
      </c>
      <c r="G8" s="125"/>
      <c r="H8" s="125"/>
      <c r="I8" s="125"/>
      <c r="J8" s="125"/>
      <c r="K8" s="125"/>
      <c r="L8" s="126"/>
      <c r="M8" s="26"/>
    </row>
    <row r="9" spans="1:32">
      <c r="C9" s="119"/>
      <c r="D9" s="5"/>
      <c r="E9" s="123"/>
      <c r="F9" s="123"/>
      <c r="G9" s="123"/>
      <c r="H9" s="123"/>
      <c r="I9" s="123"/>
      <c r="J9" s="123"/>
      <c r="K9" s="8"/>
      <c r="L9" s="124"/>
    </row>
    <row r="10" spans="1:32" ht="21" customHeight="1">
      <c r="C10" s="119"/>
      <c r="D10" s="127" t="s">
        <v>3</v>
      </c>
      <c r="E10" s="127"/>
      <c r="F10" s="127"/>
      <c r="G10" s="127"/>
      <c r="H10" s="127"/>
      <c r="I10" s="127"/>
      <c r="J10" s="127"/>
      <c r="K10" s="127"/>
      <c r="L10" s="128" t="s">
        <v>4</v>
      </c>
    </row>
    <row r="11" spans="1:32" ht="21" customHeight="1">
      <c r="C11" s="119"/>
      <c r="D11" s="129" t="s">
        <v>5</v>
      </c>
      <c r="E11" s="130" t="s">
        <v>63</v>
      </c>
      <c r="F11" s="130" t="s">
        <v>26</v>
      </c>
      <c r="G11" s="131" t="s">
        <v>64</v>
      </c>
      <c r="H11" s="132"/>
      <c r="I11" s="133"/>
      <c r="J11" s="130" t="s">
        <v>65</v>
      </c>
      <c r="K11" s="130" t="s">
        <v>66</v>
      </c>
      <c r="L11" s="128"/>
    </row>
    <row r="12" spans="1:32" ht="21" customHeight="1">
      <c r="C12" s="119"/>
      <c r="D12" s="134"/>
      <c r="E12" s="135"/>
      <c r="F12" s="135"/>
      <c r="G12" s="136" t="s">
        <v>67</v>
      </c>
      <c r="H12" s="137"/>
      <c r="I12" s="138" t="s">
        <v>68</v>
      </c>
      <c r="J12" s="135"/>
      <c r="K12" s="135"/>
      <c r="L12" s="128"/>
    </row>
    <row r="13" spans="1:32" ht="12" customHeight="1">
      <c r="C13" s="119"/>
      <c r="D13" s="139" t="s">
        <v>24</v>
      </c>
      <c r="E13" s="139" t="s">
        <v>25</v>
      </c>
      <c r="F13" s="139" t="s">
        <v>69</v>
      </c>
      <c r="G13" s="140" t="s">
        <v>70</v>
      </c>
      <c r="H13" s="140"/>
      <c r="I13" s="139" t="s">
        <v>71</v>
      </c>
      <c r="J13" s="139" t="s">
        <v>72</v>
      </c>
      <c r="K13" s="139" t="s">
        <v>73</v>
      </c>
      <c r="L13" s="139" t="s">
        <v>74</v>
      </c>
    </row>
    <row r="14" spans="1:32" ht="14.25" customHeight="1">
      <c r="A14" s="141"/>
      <c r="C14" s="119"/>
      <c r="D14" s="142">
        <v>1</v>
      </c>
      <c r="E14" s="143" t="s">
        <v>75</v>
      </c>
      <c r="F14" s="144"/>
      <c r="G14" s="144"/>
      <c r="H14" s="144"/>
      <c r="I14" s="144"/>
      <c r="J14" s="144"/>
      <c r="K14" s="144"/>
      <c r="L14" s="145"/>
      <c r="M14" s="146"/>
    </row>
    <row r="15" spans="1:32" ht="56.25">
      <c r="A15" s="141"/>
      <c r="C15" s="119"/>
      <c r="D15" s="142" t="s">
        <v>76</v>
      </c>
      <c r="E15" s="147" t="s">
        <v>77</v>
      </c>
      <c r="F15" s="147" t="s">
        <v>77</v>
      </c>
      <c r="G15" s="148" t="s">
        <v>77</v>
      </c>
      <c r="H15" s="149"/>
      <c r="I15" s="147" t="s">
        <v>77</v>
      </c>
      <c r="J15" s="150" t="s">
        <v>78</v>
      </c>
      <c r="K15" s="151"/>
      <c r="L15" s="50" t="s">
        <v>79</v>
      </c>
      <c r="M15" s="146"/>
    </row>
    <row r="16" spans="1:32" ht="18.75">
      <c r="A16" s="141"/>
      <c r="B16" s="115">
        <v>3</v>
      </c>
      <c r="C16" s="119"/>
      <c r="D16" s="152">
        <v>2</v>
      </c>
      <c r="E16" s="153" t="s">
        <v>80</v>
      </c>
      <c r="F16" s="154"/>
      <c r="G16" s="154"/>
      <c r="H16" s="155"/>
      <c r="I16" s="155"/>
      <c r="J16" s="155" t="s">
        <v>77</v>
      </c>
      <c r="K16" s="155"/>
      <c r="L16" s="156"/>
      <c r="M16" s="146"/>
    </row>
    <row r="17" spans="1:15" ht="30">
      <c r="A17" s="141"/>
      <c r="C17" s="157"/>
      <c r="D17" s="158" t="s">
        <v>81</v>
      </c>
      <c r="E17" s="159" t="s">
        <v>82</v>
      </c>
      <c r="F17" s="160" t="s">
        <v>83</v>
      </c>
      <c r="G17" s="147"/>
      <c r="H17" s="161" t="s">
        <v>33</v>
      </c>
      <c r="I17" s="162" t="s">
        <v>37</v>
      </c>
      <c r="J17" s="150" t="s">
        <v>84</v>
      </c>
      <c r="K17" s="147" t="s">
        <v>77</v>
      </c>
      <c r="L17" s="85" t="s">
        <v>85</v>
      </c>
      <c r="M17" s="146"/>
    </row>
    <row r="18" spans="1:15" s="71" customFormat="1" ht="30">
      <c r="A18" s="141"/>
      <c r="B18" s="115"/>
      <c r="C18" s="157"/>
      <c r="D18" s="158"/>
      <c r="E18" s="159"/>
      <c r="F18" s="160"/>
      <c r="G18" s="163" t="s">
        <v>2</v>
      </c>
      <c r="H18" s="161" t="s">
        <v>38</v>
      </c>
      <c r="I18" s="162" t="s">
        <v>41</v>
      </c>
      <c r="J18" s="150" t="s">
        <v>84</v>
      </c>
      <c r="K18" s="147" t="s">
        <v>77</v>
      </c>
      <c r="L18" s="86"/>
      <c r="M18" s="146"/>
      <c r="N18" s="47"/>
      <c r="O18" s="47"/>
    </row>
    <row r="19" spans="1:15" s="71" customFormat="1" ht="30">
      <c r="A19" s="141"/>
      <c r="B19" s="115"/>
      <c r="C19" s="157"/>
      <c r="D19" s="158"/>
      <c r="E19" s="159"/>
      <c r="F19" s="160"/>
      <c r="G19" s="163" t="s">
        <v>2</v>
      </c>
      <c r="H19" s="161" t="s">
        <v>42</v>
      </c>
      <c r="I19" s="162" t="s">
        <v>45</v>
      </c>
      <c r="J19" s="150" t="s">
        <v>84</v>
      </c>
      <c r="K19" s="147" t="s">
        <v>77</v>
      </c>
      <c r="L19" s="86"/>
      <c r="M19" s="146"/>
      <c r="N19" s="47"/>
      <c r="O19" s="47"/>
    </row>
    <row r="20" spans="1:15" ht="18.75">
      <c r="A20" s="141"/>
      <c r="C20" s="157"/>
      <c r="D20" s="158"/>
      <c r="E20" s="159"/>
      <c r="F20" s="160"/>
      <c r="G20" s="164"/>
      <c r="H20" s="165" t="s">
        <v>9</v>
      </c>
      <c r="I20" s="166"/>
      <c r="J20" s="166"/>
      <c r="K20" s="167"/>
      <c r="L20" s="87"/>
      <c r="M20" s="146"/>
    </row>
    <row r="21" spans="1:15" ht="18.75">
      <c r="A21" s="141"/>
      <c r="B21" s="115">
        <v>3</v>
      </c>
      <c r="C21" s="119"/>
      <c r="D21" s="168" t="s">
        <v>69</v>
      </c>
      <c r="E21" s="143" t="s">
        <v>86</v>
      </c>
      <c r="F21" s="143"/>
      <c r="G21" s="143"/>
      <c r="H21" s="143"/>
      <c r="I21" s="143"/>
      <c r="J21" s="143"/>
      <c r="K21" s="143"/>
      <c r="L21" s="43"/>
      <c r="M21" s="146"/>
    </row>
    <row r="22" spans="1:15" ht="33.75">
      <c r="A22" s="141"/>
      <c r="C22" s="119"/>
      <c r="D22" s="142" t="s">
        <v>87</v>
      </c>
      <c r="E22" s="147" t="s">
        <v>77</v>
      </c>
      <c r="F22" s="147" t="s">
        <v>77</v>
      </c>
      <c r="G22" s="148" t="s">
        <v>77</v>
      </c>
      <c r="H22" s="149"/>
      <c r="I22" s="147" t="s">
        <v>77</v>
      </c>
      <c r="J22" s="147" t="s">
        <v>77</v>
      </c>
      <c r="K22" s="169" t="s">
        <v>88</v>
      </c>
      <c r="L22" s="50" t="s">
        <v>89</v>
      </c>
      <c r="M22" s="146"/>
    </row>
    <row r="23" spans="1:15" ht="18.75">
      <c r="A23" s="141"/>
      <c r="B23" s="115">
        <v>3</v>
      </c>
      <c r="C23" s="119"/>
      <c r="D23" s="168" t="s">
        <v>70</v>
      </c>
      <c r="E23" s="143" t="s">
        <v>90</v>
      </c>
      <c r="F23" s="143"/>
      <c r="G23" s="143"/>
      <c r="H23" s="143"/>
      <c r="I23" s="143"/>
      <c r="J23" s="143"/>
      <c r="K23" s="143"/>
      <c r="L23" s="43"/>
      <c r="M23" s="146"/>
    </row>
    <row r="24" spans="1:15" ht="18.75">
      <c r="A24" s="141"/>
      <c r="C24" s="157"/>
      <c r="D24" s="158" t="s">
        <v>91</v>
      </c>
      <c r="E24" s="159" t="s">
        <v>82</v>
      </c>
      <c r="F24" s="160" t="s">
        <v>83</v>
      </c>
      <c r="G24" s="147"/>
      <c r="H24" s="162" t="s">
        <v>33</v>
      </c>
      <c r="I24" s="162" t="s">
        <v>37</v>
      </c>
      <c r="J24" s="170">
        <v>2277.5683399999998</v>
      </c>
      <c r="K24" s="147" t="s">
        <v>77</v>
      </c>
      <c r="L24" s="85" t="s">
        <v>92</v>
      </c>
      <c r="M24" s="146"/>
    </row>
    <row r="25" spans="1:15" s="71" customFormat="1" ht="18.75">
      <c r="A25" s="141"/>
      <c r="B25" s="115"/>
      <c r="C25" s="157"/>
      <c r="D25" s="158"/>
      <c r="E25" s="159"/>
      <c r="F25" s="160"/>
      <c r="G25" s="163" t="s">
        <v>2</v>
      </c>
      <c r="H25" s="161" t="s">
        <v>38</v>
      </c>
      <c r="I25" s="162" t="s">
        <v>41</v>
      </c>
      <c r="J25" s="170">
        <v>2303.0544599999998</v>
      </c>
      <c r="K25" s="147" t="s">
        <v>77</v>
      </c>
      <c r="L25" s="86"/>
      <c r="M25" s="146"/>
      <c r="N25" s="47"/>
      <c r="O25" s="47"/>
    </row>
    <row r="26" spans="1:15" s="71" customFormat="1" ht="18.75">
      <c r="A26" s="141"/>
      <c r="B26" s="115"/>
      <c r="C26" s="157"/>
      <c r="D26" s="158"/>
      <c r="E26" s="159"/>
      <c r="F26" s="160"/>
      <c r="G26" s="163" t="s">
        <v>2</v>
      </c>
      <c r="H26" s="161" t="s">
        <v>42</v>
      </c>
      <c r="I26" s="162" t="s">
        <v>45</v>
      </c>
      <c r="J26" s="170">
        <v>2384.3678399999999</v>
      </c>
      <c r="K26" s="147" t="s">
        <v>77</v>
      </c>
      <c r="L26" s="86"/>
      <c r="M26" s="146"/>
      <c r="N26" s="47"/>
      <c r="O26" s="47"/>
    </row>
    <row r="27" spans="1:15" ht="18.75">
      <c r="A27" s="141"/>
      <c r="C27" s="157"/>
      <c r="D27" s="158"/>
      <c r="E27" s="159"/>
      <c r="F27" s="160"/>
      <c r="G27" s="164"/>
      <c r="H27" s="165" t="s">
        <v>9</v>
      </c>
      <c r="I27" s="171"/>
      <c r="J27" s="171"/>
      <c r="K27" s="167"/>
      <c r="L27" s="87"/>
      <c r="M27" s="146"/>
    </row>
    <row r="28" spans="1:15" ht="18.75">
      <c r="A28" s="141"/>
      <c r="C28" s="119"/>
      <c r="D28" s="168" t="s">
        <v>71</v>
      </c>
      <c r="E28" s="143" t="s">
        <v>93</v>
      </c>
      <c r="F28" s="143"/>
      <c r="G28" s="143"/>
      <c r="H28" s="143"/>
      <c r="I28" s="143"/>
      <c r="J28" s="143"/>
      <c r="K28" s="143"/>
      <c r="L28" s="43"/>
      <c r="M28" s="146"/>
    </row>
    <row r="29" spans="1:15" ht="18.75">
      <c r="A29" s="141"/>
      <c r="C29" s="157"/>
      <c r="D29" s="172" t="s">
        <v>94</v>
      </c>
      <c r="E29" s="159" t="s">
        <v>82</v>
      </c>
      <c r="F29" s="160" t="s">
        <v>83</v>
      </c>
      <c r="G29" s="147"/>
      <c r="H29" s="161" t="s">
        <v>33</v>
      </c>
      <c r="I29" s="162" t="s">
        <v>37</v>
      </c>
      <c r="J29" s="170">
        <v>1.9</v>
      </c>
      <c r="K29" s="147" t="s">
        <v>77</v>
      </c>
      <c r="L29" s="85" t="s">
        <v>95</v>
      </c>
      <c r="M29" s="146"/>
    </row>
    <row r="30" spans="1:15" s="71" customFormat="1" ht="18.75">
      <c r="A30" s="141"/>
      <c r="B30" s="115"/>
      <c r="C30" s="157"/>
      <c r="D30" s="173"/>
      <c r="E30" s="159"/>
      <c r="F30" s="160"/>
      <c r="G30" s="163" t="s">
        <v>2</v>
      </c>
      <c r="H30" s="161" t="s">
        <v>38</v>
      </c>
      <c r="I30" s="162" t="s">
        <v>41</v>
      </c>
      <c r="J30" s="170">
        <v>1.9</v>
      </c>
      <c r="K30" s="147" t="s">
        <v>77</v>
      </c>
      <c r="L30" s="86"/>
      <c r="M30" s="146"/>
      <c r="N30" s="47"/>
      <c r="O30" s="47"/>
    </row>
    <row r="31" spans="1:15" s="71" customFormat="1" ht="18.75">
      <c r="A31" s="141"/>
      <c r="B31" s="115"/>
      <c r="C31" s="157"/>
      <c r="D31" s="173"/>
      <c r="E31" s="159"/>
      <c r="F31" s="160"/>
      <c r="G31" s="163" t="s">
        <v>2</v>
      </c>
      <c r="H31" s="161" t="s">
        <v>42</v>
      </c>
      <c r="I31" s="162" t="s">
        <v>45</v>
      </c>
      <c r="J31" s="170">
        <v>1.9</v>
      </c>
      <c r="K31" s="147" t="s">
        <v>77</v>
      </c>
      <c r="L31" s="86"/>
      <c r="M31" s="146"/>
      <c r="N31" s="47"/>
      <c r="O31" s="47"/>
    </row>
    <row r="32" spans="1:15" ht="18.75">
      <c r="A32" s="141"/>
      <c r="C32" s="157"/>
      <c r="D32" s="174"/>
      <c r="E32" s="159"/>
      <c r="F32" s="160"/>
      <c r="G32" s="164"/>
      <c r="H32" s="165" t="s">
        <v>9</v>
      </c>
      <c r="I32" s="171"/>
      <c r="J32" s="171"/>
      <c r="K32" s="167"/>
      <c r="L32" s="87"/>
      <c r="M32" s="146"/>
    </row>
    <row r="33" spans="1:15" ht="18.75">
      <c r="A33" s="141"/>
      <c r="C33" s="119"/>
      <c r="D33" s="168" t="s">
        <v>72</v>
      </c>
      <c r="E33" s="143" t="s">
        <v>96</v>
      </c>
      <c r="F33" s="143"/>
      <c r="G33" s="143"/>
      <c r="H33" s="143"/>
      <c r="I33" s="143"/>
      <c r="J33" s="143"/>
      <c r="K33" s="143"/>
      <c r="L33" s="43"/>
      <c r="M33" s="146"/>
    </row>
    <row r="34" spans="1:15" ht="18.75">
      <c r="A34" s="141"/>
      <c r="C34" s="157"/>
      <c r="D34" s="172" t="s">
        <v>97</v>
      </c>
      <c r="E34" s="159" t="s">
        <v>82</v>
      </c>
      <c r="F34" s="160" t="s">
        <v>83</v>
      </c>
      <c r="G34" s="147"/>
      <c r="H34" s="161" t="s">
        <v>33</v>
      </c>
      <c r="I34" s="162" t="s">
        <v>37</v>
      </c>
      <c r="J34" s="170">
        <v>0</v>
      </c>
      <c r="K34" s="147" t="s">
        <v>77</v>
      </c>
      <c r="L34" s="85" t="s">
        <v>98</v>
      </c>
      <c r="M34" s="146"/>
      <c r="O34" s="47" t="s">
        <v>99</v>
      </c>
    </row>
    <row r="35" spans="1:15" s="71" customFormat="1" ht="18.75">
      <c r="A35" s="141"/>
      <c r="B35" s="115"/>
      <c r="C35" s="157"/>
      <c r="D35" s="173"/>
      <c r="E35" s="159"/>
      <c r="F35" s="160"/>
      <c r="G35" s="163" t="s">
        <v>2</v>
      </c>
      <c r="H35" s="161" t="s">
        <v>38</v>
      </c>
      <c r="I35" s="162" t="s">
        <v>41</v>
      </c>
      <c r="J35" s="170">
        <v>0</v>
      </c>
      <c r="K35" s="147" t="s">
        <v>77</v>
      </c>
      <c r="L35" s="86"/>
      <c r="M35" s="146"/>
      <c r="N35" s="47"/>
      <c r="O35" s="47"/>
    </row>
    <row r="36" spans="1:15" s="71" customFormat="1" ht="18.75">
      <c r="A36" s="141"/>
      <c r="B36" s="115"/>
      <c r="C36" s="157"/>
      <c r="D36" s="173"/>
      <c r="E36" s="159"/>
      <c r="F36" s="160"/>
      <c r="G36" s="163" t="s">
        <v>2</v>
      </c>
      <c r="H36" s="161" t="s">
        <v>42</v>
      </c>
      <c r="I36" s="162" t="s">
        <v>45</v>
      </c>
      <c r="J36" s="170">
        <v>0</v>
      </c>
      <c r="K36" s="147" t="s">
        <v>77</v>
      </c>
      <c r="L36" s="86"/>
      <c r="M36" s="146"/>
      <c r="N36" s="47"/>
      <c r="O36" s="47"/>
    </row>
    <row r="37" spans="1:15" ht="18.75">
      <c r="A37" s="141"/>
      <c r="C37" s="157"/>
      <c r="D37" s="174"/>
      <c r="E37" s="159"/>
      <c r="F37" s="160"/>
      <c r="G37" s="164"/>
      <c r="H37" s="165" t="s">
        <v>9</v>
      </c>
      <c r="I37" s="171"/>
      <c r="J37" s="171"/>
      <c r="K37" s="167"/>
      <c r="L37" s="87"/>
      <c r="M37" s="146"/>
    </row>
    <row r="38" spans="1:15" ht="18.75">
      <c r="A38" s="141"/>
      <c r="B38" s="115">
        <v>3</v>
      </c>
      <c r="C38" s="119"/>
      <c r="D38" s="168" t="s">
        <v>73</v>
      </c>
      <c r="E38" s="143" t="s">
        <v>100</v>
      </c>
      <c r="F38" s="143"/>
      <c r="G38" s="143"/>
      <c r="H38" s="143"/>
      <c r="I38" s="143"/>
      <c r="J38" s="143"/>
      <c r="K38" s="143"/>
      <c r="L38" s="43"/>
      <c r="M38" s="146"/>
    </row>
    <row r="39" spans="1:15" ht="18.75">
      <c r="A39" s="141"/>
      <c r="C39" s="157"/>
      <c r="D39" s="172" t="s">
        <v>101</v>
      </c>
      <c r="E39" s="159" t="s">
        <v>82</v>
      </c>
      <c r="F39" s="160" t="s">
        <v>83</v>
      </c>
      <c r="G39" s="147"/>
      <c r="H39" s="161" t="s">
        <v>33</v>
      </c>
      <c r="I39" s="162" t="s">
        <v>37</v>
      </c>
      <c r="J39" s="170">
        <v>0</v>
      </c>
      <c r="K39" s="147" t="s">
        <v>77</v>
      </c>
      <c r="L39" s="85" t="s">
        <v>102</v>
      </c>
      <c r="M39" s="146"/>
    </row>
    <row r="40" spans="1:15" s="71" customFormat="1" ht="18.75">
      <c r="A40" s="141"/>
      <c r="B40" s="115"/>
      <c r="C40" s="157"/>
      <c r="D40" s="173"/>
      <c r="E40" s="159"/>
      <c r="F40" s="160"/>
      <c r="G40" s="163" t="s">
        <v>2</v>
      </c>
      <c r="H40" s="161" t="s">
        <v>38</v>
      </c>
      <c r="I40" s="162" t="s">
        <v>41</v>
      </c>
      <c r="J40" s="170">
        <v>0</v>
      </c>
      <c r="K40" s="147" t="s">
        <v>77</v>
      </c>
      <c r="L40" s="86"/>
      <c r="M40" s="146"/>
      <c r="N40" s="47"/>
      <c r="O40" s="47"/>
    </row>
    <row r="41" spans="1:15" s="71" customFormat="1" ht="18.75">
      <c r="A41" s="141"/>
      <c r="B41" s="115"/>
      <c r="C41" s="157"/>
      <c r="D41" s="173"/>
      <c r="E41" s="159"/>
      <c r="F41" s="160"/>
      <c r="G41" s="163" t="s">
        <v>2</v>
      </c>
      <c r="H41" s="161" t="s">
        <v>42</v>
      </c>
      <c r="I41" s="162" t="s">
        <v>45</v>
      </c>
      <c r="J41" s="170">
        <v>0</v>
      </c>
      <c r="K41" s="147" t="s">
        <v>77</v>
      </c>
      <c r="L41" s="86"/>
      <c r="M41" s="146"/>
      <c r="N41" s="47"/>
      <c r="O41" s="47"/>
    </row>
    <row r="42" spans="1:15" ht="18.75">
      <c r="A42" s="141"/>
      <c r="C42" s="157"/>
      <c r="D42" s="174"/>
      <c r="E42" s="159"/>
      <c r="F42" s="160"/>
      <c r="G42" s="164"/>
      <c r="H42" s="165" t="s">
        <v>9</v>
      </c>
      <c r="I42" s="171"/>
      <c r="J42" s="171"/>
      <c r="K42" s="167"/>
      <c r="L42" s="87"/>
      <c r="M42" s="146"/>
    </row>
    <row r="43" spans="1:15" s="175" customFormat="1" ht="11.25">
      <c r="A43" s="141"/>
      <c r="D43" s="176"/>
      <c r="E43" s="176"/>
      <c r="F43" s="176"/>
      <c r="G43" s="176"/>
      <c r="H43" s="176"/>
      <c r="I43" s="176"/>
      <c r="J43" s="176"/>
      <c r="K43" s="176"/>
      <c r="L43" s="176"/>
      <c r="N43" s="177"/>
      <c r="O43" s="177"/>
    </row>
    <row r="44" spans="1:15">
      <c r="D44" s="178">
        <v>1</v>
      </c>
      <c r="E44" s="88" t="s">
        <v>103</v>
      </c>
      <c r="F44" s="88"/>
      <c r="G44" s="88"/>
      <c r="H44" s="88"/>
      <c r="I44" s="88"/>
      <c r="J44" s="88"/>
      <c r="K44" s="88"/>
      <c r="L44" s="88"/>
    </row>
  </sheetData>
  <mergeCells count="48">
    <mergeCell ref="E44:L44"/>
    <mergeCell ref="E38:K38"/>
    <mergeCell ref="C39:C42"/>
    <mergeCell ref="D39:D42"/>
    <mergeCell ref="E39:E42"/>
    <mergeCell ref="F39:F42"/>
    <mergeCell ref="L39:L42"/>
    <mergeCell ref="E33:K33"/>
    <mergeCell ref="C34:C37"/>
    <mergeCell ref="D34:D37"/>
    <mergeCell ref="E34:E37"/>
    <mergeCell ref="F34:F37"/>
    <mergeCell ref="L34:L37"/>
    <mergeCell ref="L24:L27"/>
    <mergeCell ref="E28:K28"/>
    <mergeCell ref="C29:C32"/>
    <mergeCell ref="D29:D32"/>
    <mergeCell ref="E29:E32"/>
    <mergeCell ref="F29:F32"/>
    <mergeCell ref="L29:L32"/>
    <mergeCell ref="G22:H22"/>
    <mergeCell ref="E23:K23"/>
    <mergeCell ref="C24:C27"/>
    <mergeCell ref="D24:D27"/>
    <mergeCell ref="E24:E27"/>
    <mergeCell ref="F24:F27"/>
    <mergeCell ref="C17:C20"/>
    <mergeCell ref="D17:D20"/>
    <mergeCell ref="E17:E20"/>
    <mergeCell ref="F17:F20"/>
    <mergeCell ref="L17:L20"/>
    <mergeCell ref="E21:K21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31"/>
  <sheetViews>
    <sheetView topLeftCell="H4" workbookViewId="0">
      <selection activeCell="I34" sqref="I34"/>
    </sheetView>
  </sheetViews>
  <sheetFormatPr defaultColWidth="10.5703125" defaultRowHeight="11.25"/>
  <cols>
    <col min="1" max="6" width="10.5703125" style="2" hidden="1" customWidth="1"/>
    <col min="7" max="7" width="9.140625" style="1" hidden="1" customWidth="1"/>
    <col min="8" max="8" width="12.7109375" style="2" customWidth="1"/>
    <col min="9" max="9" width="47.42578125" style="2" customWidth="1"/>
    <col min="10" max="10" width="1.42578125" style="2" hidden="1" customWidth="1"/>
    <col min="11" max="11" width="1.7109375" style="2" hidden="1" customWidth="1"/>
    <col min="12" max="12" width="20.7109375" style="2" customWidth="1"/>
    <col min="13" max="14" width="23.7109375" style="2" customWidth="1"/>
    <col min="15" max="19" width="23.7109375" style="2" hidden="1" customWidth="1"/>
    <col min="20" max="20" width="1.7109375" style="2" hidden="1" customWidth="1"/>
    <col min="21" max="21" width="11.7109375" style="2" customWidth="1"/>
    <col min="22" max="22" width="3.7109375" style="2" customWidth="1"/>
    <col min="23" max="23" width="11.7109375" style="2" customWidth="1"/>
    <col min="24" max="24" width="8.5703125" style="2" customWidth="1"/>
    <col min="25" max="25" width="1.7109375" style="2" hidden="1" customWidth="1"/>
    <col min="26" max="26" width="20.7109375" style="2" customWidth="1"/>
    <col min="27" max="28" width="23.7109375" style="2" customWidth="1"/>
    <col min="29" max="33" width="23.7109375" style="2" hidden="1" customWidth="1"/>
    <col min="34" max="34" width="1.7109375" style="2" hidden="1" customWidth="1"/>
    <col min="35" max="35" width="11.7109375" style="2" customWidth="1"/>
    <col min="36" max="36" width="3.7109375" style="2" customWidth="1"/>
    <col min="37" max="37" width="11.7109375" style="2" customWidth="1"/>
    <col min="38" max="38" width="8.5703125" style="2" customWidth="1"/>
    <col min="39" max="39" width="1.7109375" style="2" hidden="1" customWidth="1"/>
    <col min="40" max="40" width="20.7109375" style="2" customWidth="1"/>
    <col min="41" max="42" width="23.7109375" style="2" customWidth="1"/>
    <col min="43" max="47" width="23.7109375" style="2" hidden="1" customWidth="1"/>
    <col min="48" max="48" width="1.7109375" style="2" hidden="1" customWidth="1"/>
    <col min="49" max="49" width="11.7109375" style="2" customWidth="1"/>
    <col min="50" max="50" width="3.7109375" style="2" customWidth="1"/>
    <col min="51" max="51" width="11.7109375" style="2" customWidth="1"/>
    <col min="52" max="52" width="8.5703125" style="2" customWidth="1"/>
    <col min="53" max="53" width="1.7109375" style="2" hidden="1" customWidth="1"/>
    <col min="54" max="54" width="20.7109375" style="2" customWidth="1"/>
    <col min="55" max="56" width="23.7109375" style="2" customWidth="1"/>
    <col min="57" max="61" width="23.7109375" style="2" hidden="1" customWidth="1"/>
    <col min="62" max="62" width="1.7109375" style="2" hidden="1" customWidth="1"/>
    <col min="63" max="63" width="11.7109375" style="2" customWidth="1"/>
    <col min="64" max="64" width="3.7109375" style="2" customWidth="1"/>
    <col min="65" max="65" width="11.7109375" style="2" customWidth="1"/>
    <col min="66" max="66" width="8.5703125" style="2" customWidth="1"/>
    <col min="67" max="67" width="1.7109375" style="2" hidden="1" customWidth="1"/>
    <col min="68" max="68" width="20.7109375" style="2" customWidth="1"/>
    <col min="69" max="70" width="23.7109375" style="2" customWidth="1"/>
    <col min="71" max="75" width="23.7109375" style="2" hidden="1" customWidth="1"/>
    <col min="76" max="76" width="1.7109375" style="2" hidden="1" customWidth="1"/>
    <col min="77" max="77" width="11.7109375" style="2" customWidth="1"/>
    <col min="78" max="78" width="3.7109375" style="2" customWidth="1"/>
    <col min="79" max="79" width="11.7109375" style="2" customWidth="1"/>
    <col min="80" max="80" width="8.5703125" style="2" customWidth="1"/>
    <col min="81" max="81" width="1.7109375" style="2" hidden="1" customWidth="1"/>
    <col min="82" max="82" width="20.7109375" style="2" customWidth="1"/>
    <col min="83" max="84" width="23.7109375" style="2" customWidth="1"/>
    <col min="85" max="89" width="23.7109375" style="2" hidden="1" customWidth="1"/>
    <col min="90" max="90" width="1.7109375" style="2" hidden="1" customWidth="1"/>
    <col min="91" max="91" width="11.7109375" style="2" customWidth="1"/>
    <col min="92" max="92" width="3.7109375" style="2" customWidth="1"/>
    <col min="93" max="93" width="11.7109375" style="2" customWidth="1"/>
    <col min="94" max="94" width="8.5703125" style="2" hidden="1" customWidth="1"/>
    <col min="95" max="95" width="4.7109375" style="2" customWidth="1"/>
    <col min="96" max="96" width="115.7109375" style="2" customWidth="1"/>
    <col min="97" max="98" width="10.5703125" style="4"/>
    <col min="99" max="99" width="11.140625" style="4" customWidth="1"/>
    <col min="100" max="108" width="10.5703125" style="4"/>
    <col min="109" max="16384" width="10.5703125" style="2"/>
  </cols>
  <sheetData>
    <row r="1" spans="7:108" ht="14.25" hidden="1" customHeight="1">
      <c r="N1" s="3"/>
      <c r="O1" s="3"/>
      <c r="P1" s="3"/>
      <c r="Q1" s="3"/>
      <c r="R1" s="3"/>
      <c r="S1" s="3"/>
      <c r="T1" s="3"/>
      <c r="U1" s="3"/>
      <c r="AB1" s="3"/>
      <c r="AC1" s="3"/>
      <c r="AD1" s="3"/>
      <c r="AE1" s="3"/>
      <c r="AF1" s="3"/>
      <c r="AG1" s="3"/>
      <c r="AH1" s="3"/>
      <c r="AI1" s="3"/>
      <c r="AP1" s="3"/>
      <c r="AQ1" s="3"/>
      <c r="AR1" s="3"/>
      <c r="AS1" s="3"/>
      <c r="AT1" s="3"/>
      <c r="AU1" s="3"/>
      <c r="AV1" s="3"/>
      <c r="AW1" s="3"/>
      <c r="BD1" s="3"/>
      <c r="BE1" s="3"/>
      <c r="BF1" s="3"/>
      <c r="BG1" s="3"/>
      <c r="BH1" s="3"/>
      <c r="BI1" s="3"/>
      <c r="BJ1" s="3"/>
      <c r="BK1" s="3"/>
      <c r="BR1" s="3"/>
      <c r="BS1" s="3"/>
      <c r="BT1" s="3"/>
      <c r="BU1" s="3"/>
      <c r="BV1" s="3"/>
      <c r="BW1" s="3"/>
      <c r="BX1" s="3"/>
      <c r="BY1" s="3"/>
      <c r="CF1" s="3"/>
      <c r="CG1" s="3"/>
      <c r="CH1" s="3"/>
      <c r="CI1" s="3"/>
      <c r="CJ1" s="3"/>
      <c r="CK1" s="3"/>
      <c r="CL1" s="3"/>
      <c r="CM1" s="3"/>
    </row>
    <row r="2" spans="7:108" ht="14.25" hidden="1" customHeight="1">
      <c r="X2" s="3"/>
      <c r="AL2" s="3"/>
      <c r="AZ2" s="3"/>
      <c r="BN2" s="3"/>
      <c r="CB2" s="3"/>
      <c r="CP2" s="3"/>
    </row>
    <row r="3" spans="7:108" ht="14.25" hidden="1" customHeight="1"/>
    <row r="4" spans="7:108" ht="3" customHeight="1"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7:108" ht="26.1" customHeight="1">
      <c r="H5" s="107" t="s">
        <v>0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9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DD5" s="2"/>
    </row>
    <row r="6" spans="7:108" ht="3" customHeight="1">
      <c r="H6" s="5"/>
      <c r="I6" s="5"/>
      <c r="J6" s="5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DD6" s="2"/>
    </row>
    <row r="7" spans="7:108" s="10" customFormat="1" ht="6" hidden="1">
      <c r="G7" s="9"/>
      <c r="H7" s="11"/>
      <c r="I7" s="12"/>
      <c r="J7" s="13"/>
      <c r="K7" s="13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4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</row>
    <row r="8" spans="7:108" s="17" customFormat="1" ht="30">
      <c r="G8" s="16"/>
      <c r="H8" s="18"/>
      <c r="I8" s="19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J8" s="20"/>
      <c r="K8" s="20"/>
      <c r="L8" s="111" t="str">
        <f>IF(datePr_ch="",IF(datePr="","",datePr),datePr_ch)</f>
        <v>30.04.2020</v>
      </c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3"/>
      <c r="CR8" s="21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7:108" s="17" customFormat="1" ht="30">
      <c r="G9" s="16"/>
      <c r="H9" s="18"/>
      <c r="I9" s="19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J9" s="20"/>
      <c r="K9" s="20"/>
      <c r="L9" s="111" t="str">
        <f>IF(numberPr_ch="",IF(numberPr="","",numberPr),numberPr_ch)</f>
        <v>4232</v>
      </c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3"/>
      <c r="CR9" s="21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7:108" s="10" customFormat="1" ht="6" hidden="1">
      <c r="G10" s="9"/>
      <c r="H10" s="11"/>
      <c r="I10" s="12"/>
      <c r="J10" s="13"/>
      <c r="K10" s="13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4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</row>
    <row r="11" spans="7:108" s="24" customFormat="1" ht="18" hidden="1" customHeight="1">
      <c r="G11" s="23"/>
      <c r="H11" s="114"/>
      <c r="I11" s="114"/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7" t="s">
        <v>1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7" t="s">
        <v>1</v>
      </c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7" t="s">
        <v>1</v>
      </c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 t="s">
        <v>1</v>
      </c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7" t="s">
        <v>1</v>
      </c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7" t="s">
        <v>1</v>
      </c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</row>
    <row r="12" spans="7:108" s="24" customFormat="1" ht="15">
      <c r="G12" s="23"/>
      <c r="H12" s="25"/>
      <c r="I12" s="25"/>
      <c r="J12" s="25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 t="s">
        <v>2</v>
      </c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 t="s">
        <v>2</v>
      </c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 t="s">
        <v>2</v>
      </c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 t="s">
        <v>2</v>
      </c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 t="s">
        <v>2</v>
      </c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7:108" ht="15" customHeight="1">
      <c r="H13" s="103" t="s">
        <v>3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 t="s">
        <v>4</v>
      </c>
      <c r="DD13" s="2"/>
    </row>
    <row r="14" spans="7:108" ht="15" customHeight="1">
      <c r="H14" s="103" t="s">
        <v>5</v>
      </c>
      <c r="I14" s="103" t="s">
        <v>6</v>
      </c>
      <c r="J14" s="103"/>
      <c r="K14" s="105" t="s">
        <v>7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3" t="s">
        <v>8</v>
      </c>
      <c r="Y14" s="105" t="s">
        <v>7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3" t="s">
        <v>8</v>
      </c>
      <c r="AM14" s="105" t="s">
        <v>7</v>
      </c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3" t="s">
        <v>8</v>
      </c>
      <c r="BA14" s="105" t="s">
        <v>7</v>
      </c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3" t="s">
        <v>8</v>
      </c>
      <c r="BO14" s="105" t="s">
        <v>7</v>
      </c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3" t="s">
        <v>8</v>
      </c>
      <c r="CC14" s="105" t="s">
        <v>7</v>
      </c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3" t="s">
        <v>8</v>
      </c>
      <c r="CQ14" s="104" t="s">
        <v>9</v>
      </c>
      <c r="CR14" s="103"/>
      <c r="DD14" s="2"/>
    </row>
    <row r="15" spans="7:108" ht="14.25" customHeight="1">
      <c r="H15" s="103"/>
      <c r="I15" s="103"/>
      <c r="J15" s="103"/>
      <c r="K15" s="29"/>
      <c r="L15" s="29" t="s">
        <v>10</v>
      </c>
      <c r="M15" s="102" t="s">
        <v>11</v>
      </c>
      <c r="N15" s="102"/>
      <c r="O15" s="102" t="s">
        <v>12</v>
      </c>
      <c r="P15" s="102"/>
      <c r="Q15" s="99" t="s">
        <v>13</v>
      </c>
      <c r="R15" s="100"/>
      <c r="S15" s="100"/>
      <c r="T15" s="30"/>
      <c r="U15" s="101" t="s">
        <v>14</v>
      </c>
      <c r="V15" s="101"/>
      <c r="W15" s="101"/>
      <c r="X15" s="103"/>
      <c r="Y15" s="29"/>
      <c r="Z15" s="29" t="s">
        <v>10</v>
      </c>
      <c r="AA15" s="102" t="s">
        <v>11</v>
      </c>
      <c r="AB15" s="102"/>
      <c r="AC15" s="102" t="s">
        <v>12</v>
      </c>
      <c r="AD15" s="102"/>
      <c r="AE15" s="99" t="s">
        <v>13</v>
      </c>
      <c r="AF15" s="100"/>
      <c r="AG15" s="100"/>
      <c r="AH15" s="30"/>
      <c r="AI15" s="101" t="s">
        <v>14</v>
      </c>
      <c r="AJ15" s="101"/>
      <c r="AK15" s="101"/>
      <c r="AL15" s="103"/>
      <c r="AM15" s="29"/>
      <c r="AN15" s="29" t="s">
        <v>10</v>
      </c>
      <c r="AO15" s="102" t="s">
        <v>11</v>
      </c>
      <c r="AP15" s="102"/>
      <c r="AQ15" s="102" t="s">
        <v>12</v>
      </c>
      <c r="AR15" s="102"/>
      <c r="AS15" s="99" t="s">
        <v>13</v>
      </c>
      <c r="AT15" s="100"/>
      <c r="AU15" s="100"/>
      <c r="AV15" s="30"/>
      <c r="AW15" s="101" t="s">
        <v>14</v>
      </c>
      <c r="AX15" s="101"/>
      <c r="AY15" s="101"/>
      <c r="AZ15" s="103"/>
      <c r="BA15" s="29"/>
      <c r="BB15" s="29" t="s">
        <v>10</v>
      </c>
      <c r="BC15" s="102" t="s">
        <v>11</v>
      </c>
      <c r="BD15" s="102"/>
      <c r="BE15" s="102" t="s">
        <v>12</v>
      </c>
      <c r="BF15" s="102"/>
      <c r="BG15" s="99" t="s">
        <v>13</v>
      </c>
      <c r="BH15" s="100"/>
      <c r="BI15" s="100"/>
      <c r="BJ15" s="30"/>
      <c r="BK15" s="101" t="s">
        <v>14</v>
      </c>
      <c r="BL15" s="101"/>
      <c r="BM15" s="101"/>
      <c r="BN15" s="103"/>
      <c r="BO15" s="29"/>
      <c r="BP15" s="29" t="s">
        <v>10</v>
      </c>
      <c r="BQ15" s="102" t="s">
        <v>11</v>
      </c>
      <c r="BR15" s="102"/>
      <c r="BS15" s="102" t="s">
        <v>12</v>
      </c>
      <c r="BT15" s="102"/>
      <c r="BU15" s="99" t="s">
        <v>13</v>
      </c>
      <c r="BV15" s="100"/>
      <c r="BW15" s="100"/>
      <c r="BX15" s="30"/>
      <c r="BY15" s="101" t="s">
        <v>14</v>
      </c>
      <c r="BZ15" s="101"/>
      <c r="CA15" s="101"/>
      <c r="CB15" s="103"/>
      <c r="CC15" s="29"/>
      <c r="CD15" s="29" t="s">
        <v>10</v>
      </c>
      <c r="CE15" s="102" t="s">
        <v>11</v>
      </c>
      <c r="CF15" s="102"/>
      <c r="CG15" s="102" t="s">
        <v>12</v>
      </c>
      <c r="CH15" s="102"/>
      <c r="CI15" s="99" t="s">
        <v>13</v>
      </c>
      <c r="CJ15" s="100"/>
      <c r="CK15" s="100"/>
      <c r="CL15" s="30"/>
      <c r="CM15" s="101" t="s">
        <v>14</v>
      </c>
      <c r="CN15" s="101"/>
      <c r="CO15" s="101"/>
      <c r="CP15" s="103"/>
      <c r="CQ15" s="104"/>
      <c r="CR15" s="103"/>
      <c r="DD15" s="2"/>
    </row>
    <row r="16" spans="7:108" ht="50.1" customHeight="1">
      <c r="H16" s="103"/>
      <c r="I16" s="103"/>
      <c r="J16" s="103"/>
      <c r="K16" s="31"/>
      <c r="L16" s="31" t="s">
        <v>15</v>
      </c>
      <c r="M16" s="30" t="s">
        <v>16</v>
      </c>
      <c r="N16" s="30" t="s">
        <v>17</v>
      </c>
      <c r="O16" s="30" t="s">
        <v>18</v>
      </c>
      <c r="P16" s="30" t="s">
        <v>19</v>
      </c>
      <c r="Q16" s="30" t="s">
        <v>20</v>
      </c>
      <c r="R16" s="30" t="s">
        <v>21</v>
      </c>
      <c r="S16" s="30" t="s">
        <v>17</v>
      </c>
      <c r="T16" s="30"/>
      <c r="U16" s="32" t="s">
        <v>22</v>
      </c>
      <c r="V16" s="98" t="s">
        <v>23</v>
      </c>
      <c r="W16" s="98"/>
      <c r="X16" s="103"/>
      <c r="Y16" s="31"/>
      <c r="Z16" s="31" t="s">
        <v>15</v>
      </c>
      <c r="AA16" s="30" t="s">
        <v>16</v>
      </c>
      <c r="AB16" s="30" t="s">
        <v>17</v>
      </c>
      <c r="AC16" s="30" t="s">
        <v>18</v>
      </c>
      <c r="AD16" s="30" t="s">
        <v>19</v>
      </c>
      <c r="AE16" s="30" t="s">
        <v>20</v>
      </c>
      <c r="AF16" s="30" t="s">
        <v>21</v>
      </c>
      <c r="AG16" s="30" t="s">
        <v>17</v>
      </c>
      <c r="AH16" s="30"/>
      <c r="AI16" s="32" t="s">
        <v>22</v>
      </c>
      <c r="AJ16" s="98" t="s">
        <v>23</v>
      </c>
      <c r="AK16" s="98"/>
      <c r="AL16" s="103"/>
      <c r="AM16" s="31"/>
      <c r="AN16" s="31" t="s">
        <v>15</v>
      </c>
      <c r="AO16" s="30" t="s">
        <v>16</v>
      </c>
      <c r="AP16" s="30" t="s">
        <v>17</v>
      </c>
      <c r="AQ16" s="30" t="s">
        <v>18</v>
      </c>
      <c r="AR16" s="30" t="s">
        <v>19</v>
      </c>
      <c r="AS16" s="30" t="s">
        <v>20</v>
      </c>
      <c r="AT16" s="30" t="s">
        <v>21</v>
      </c>
      <c r="AU16" s="30" t="s">
        <v>17</v>
      </c>
      <c r="AV16" s="30"/>
      <c r="AW16" s="32" t="s">
        <v>22</v>
      </c>
      <c r="AX16" s="98" t="s">
        <v>23</v>
      </c>
      <c r="AY16" s="98"/>
      <c r="AZ16" s="103"/>
      <c r="BA16" s="31"/>
      <c r="BB16" s="31" t="s">
        <v>15</v>
      </c>
      <c r="BC16" s="30" t="s">
        <v>16</v>
      </c>
      <c r="BD16" s="30" t="s">
        <v>17</v>
      </c>
      <c r="BE16" s="30" t="s">
        <v>18</v>
      </c>
      <c r="BF16" s="30" t="s">
        <v>19</v>
      </c>
      <c r="BG16" s="30" t="s">
        <v>20</v>
      </c>
      <c r="BH16" s="30" t="s">
        <v>21</v>
      </c>
      <c r="BI16" s="30" t="s">
        <v>17</v>
      </c>
      <c r="BJ16" s="30"/>
      <c r="BK16" s="32" t="s">
        <v>22</v>
      </c>
      <c r="BL16" s="98" t="s">
        <v>23</v>
      </c>
      <c r="BM16" s="98"/>
      <c r="BN16" s="103"/>
      <c r="BO16" s="31"/>
      <c r="BP16" s="31" t="s">
        <v>15</v>
      </c>
      <c r="BQ16" s="30" t="s">
        <v>16</v>
      </c>
      <c r="BR16" s="30" t="s">
        <v>17</v>
      </c>
      <c r="BS16" s="30" t="s">
        <v>18</v>
      </c>
      <c r="BT16" s="30" t="s">
        <v>19</v>
      </c>
      <c r="BU16" s="30" t="s">
        <v>20</v>
      </c>
      <c r="BV16" s="30" t="s">
        <v>21</v>
      </c>
      <c r="BW16" s="30" t="s">
        <v>17</v>
      </c>
      <c r="BX16" s="30"/>
      <c r="BY16" s="32" t="s">
        <v>22</v>
      </c>
      <c r="BZ16" s="98" t="s">
        <v>23</v>
      </c>
      <c r="CA16" s="98"/>
      <c r="CB16" s="103"/>
      <c r="CC16" s="31"/>
      <c r="CD16" s="31" t="s">
        <v>15</v>
      </c>
      <c r="CE16" s="30" t="s">
        <v>16</v>
      </c>
      <c r="CF16" s="30" t="s">
        <v>17</v>
      </c>
      <c r="CG16" s="30" t="s">
        <v>18</v>
      </c>
      <c r="CH16" s="30" t="s">
        <v>19</v>
      </c>
      <c r="CI16" s="30" t="s">
        <v>20</v>
      </c>
      <c r="CJ16" s="30" t="s">
        <v>21</v>
      </c>
      <c r="CK16" s="30" t="s">
        <v>17</v>
      </c>
      <c r="CL16" s="30"/>
      <c r="CM16" s="32" t="s">
        <v>22</v>
      </c>
      <c r="CN16" s="98" t="s">
        <v>23</v>
      </c>
      <c r="CO16" s="98"/>
      <c r="CP16" s="103"/>
      <c r="CQ16" s="104"/>
      <c r="CR16" s="103"/>
      <c r="DD16" s="2"/>
    </row>
    <row r="17" spans="1:108" ht="12" customHeight="1">
      <c r="H17" s="33" t="s">
        <v>24</v>
      </c>
      <c r="I17" s="33" t="s">
        <v>25</v>
      </c>
      <c r="J17" s="34" t="str">
        <f ca="1">OFFSET(J17,0,-1)</f>
        <v>2</v>
      </c>
      <c r="K17" s="34" t="str">
        <f ca="1">OFFSET(K17,0,-1)</f>
        <v>2</v>
      </c>
      <c r="L17" s="35">
        <f t="shared" ref="L17:V17" ca="1" si="0">OFFSET(L17,0,-1)+1</f>
        <v>3</v>
      </c>
      <c r="M17" s="35">
        <f t="shared" ca="1" si="0"/>
        <v>4</v>
      </c>
      <c r="N17" s="35">
        <f t="shared" ca="1" si="0"/>
        <v>5</v>
      </c>
      <c r="O17" s="35">
        <f t="shared" ca="1" si="0"/>
        <v>6</v>
      </c>
      <c r="P17" s="35">
        <f t="shared" ca="1" si="0"/>
        <v>7</v>
      </c>
      <c r="Q17" s="35">
        <f t="shared" ca="1" si="0"/>
        <v>8</v>
      </c>
      <c r="R17" s="35">
        <f t="shared" ca="1" si="0"/>
        <v>9</v>
      </c>
      <c r="S17" s="35">
        <f t="shared" ca="1" si="0"/>
        <v>10</v>
      </c>
      <c r="T17" s="34">
        <f ca="1">OFFSET(T17,0,-1)</f>
        <v>10</v>
      </c>
      <c r="U17" s="35">
        <f t="shared" ca="1" si="0"/>
        <v>11</v>
      </c>
      <c r="V17" s="97">
        <f t="shared" ca="1" si="0"/>
        <v>12</v>
      </c>
      <c r="W17" s="97"/>
      <c r="X17" s="35">
        <f ca="1">OFFSET(X17,0,-2)+1</f>
        <v>13</v>
      </c>
      <c r="Y17" s="34">
        <f ca="1">OFFSET(Y17,0,-1)</f>
        <v>13</v>
      </c>
      <c r="Z17" s="35">
        <f t="shared" ref="Z17:AJ17" ca="1" si="1">OFFSET(Z17,0,-1)+1</f>
        <v>14</v>
      </c>
      <c r="AA17" s="35">
        <f t="shared" ca="1" si="1"/>
        <v>15</v>
      </c>
      <c r="AB17" s="35">
        <f t="shared" ca="1" si="1"/>
        <v>16</v>
      </c>
      <c r="AC17" s="35">
        <f t="shared" ca="1" si="1"/>
        <v>17</v>
      </c>
      <c r="AD17" s="35">
        <f t="shared" ca="1" si="1"/>
        <v>18</v>
      </c>
      <c r="AE17" s="35">
        <f t="shared" ca="1" si="1"/>
        <v>19</v>
      </c>
      <c r="AF17" s="35">
        <f t="shared" ca="1" si="1"/>
        <v>20</v>
      </c>
      <c r="AG17" s="35">
        <f t="shared" ca="1" si="1"/>
        <v>21</v>
      </c>
      <c r="AH17" s="34">
        <f ca="1">OFFSET(AH17,0,-1)</f>
        <v>21</v>
      </c>
      <c r="AI17" s="35">
        <f t="shared" ca="1" si="1"/>
        <v>22</v>
      </c>
      <c r="AJ17" s="97">
        <f t="shared" ca="1" si="1"/>
        <v>23</v>
      </c>
      <c r="AK17" s="97"/>
      <c r="AL17" s="35">
        <f ca="1">OFFSET(AL17,0,-2)+1</f>
        <v>24</v>
      </c>
      <c r="AM17" s="34">
        <f ca="1">OFFSET(AM17,0,-1)</f>
        <v>24</v>
      </c>
      <c r="AN17" s="35">
        <f t="shared" ref="AN17:AX17" ca="1" si="2">OFFSET(AN17,0,-1)+1</f>
        <v>25</v>
      </c>
      <c r="AO17" s="35">
        <f t="shared" ca="1" si="2"/>
        <v>26</v>
      </c>
      <c r="AP17" s="35">
        <f t="shared" ca="1" si="2"/>
        <v>27</v>
      </c>
      <c r="AQ17" s="35">
        <f t="shared" ca="1" si="2"/>
        <v>28</v>
      </c>
      <c r="AR17" s="35">
        <f t="shared" ca="1" si="2"/>
        <v>29</v>
      </c>
      <c r="AS17" s="35">
        <f t="shared" ca="1" si="2"/>
        <v>30</v>
      </c>
      <c r="AT17" s="35">
        <f t="shared" ca="1" si="2"/>
        <v>31</v>
      </c>
      <c r="AU17" s="35">
        <f t="shared" ca="1" si="2"/>
        <v>32</v>
      </c>
      <c r="AV17" s="34">
        <f ca="1">OFFSET(AV17,0,-1)</f>
        <v>32</v>
      </c>
      <c r="AW17" s="35">
        <f t="shared" ca="1" si="2"/>
        <v>33</v>
      </c>
      <c r="AX17" s="97">
        <f t="shared" ca="1" si="2"/>
        <v>34</v>
      </c>
      <c r="AY17" s="97"/>
      <c r="AZ17" s="35">
        <f ca="1">OFFSET(AZ17,0,-2)+1</f>
        <v>35</v>
      </c>
      <c r="BA17" s="34">
        <f ca="1">OFFSET(BA17,0,-1)</f>
        <v>35</v>
      </c>
      <c r="BB17" s="35">
        <f t="shared" ref="BB17:BL17" ca="1" si="3">OFFSET(BB17,0,-1)+1</f>
        <v>36</v>
      </c>
      <c r="BC17" s="35">
        <f t="shared" ca="1" si="3"/>
        <v>37</v>
      </c>
      <c r="BD17" s="35">
        <f t="shared" ca="1" si="3"/>
        <v>38</v>
      </c>
      <c r="BE17" s="35">
        <f t="shared" ca="1" si="3"/>
        <v>39</v>
      </c>
      <c r="BF17" s="35">
        <f t="shared" ca="1" si="3"/>
        <v>40</v>
      </c>
      <c r="BG17" s="35">
        <f t="shared" ca="1" si="3"/>
        <v>41</v>
      </c>
      <c r="BH17" s="35">
        <f t="shared" ca="1" si="3"/>
        <v>42</v>
      </c>
      <c r="BI17" s="35">
        <f t="shared" ca="1" si="3"/>
        <v>43</v>
      </c>
      <c r="BJ17" s="34">
        <f ca="1">OFFSET(BJ17,0,-1)</f>
        <v>43</v>
      </c>
      <c r="BK17" s="35">
        <f t="shared" ca="1" si="3"/>
        <v>44</v>
      </c>
      <c r="BL17" s="97">
        <f t="shared" ca="1" si="3"/>
        <v>45</v>
      </c>
      <c r="BM17" s="97"/>
      <c r="BN17" s="35">
        <f ca="1">OFFSET(BN17,0,-2)+1</f>
        <v>46</v>
      </c>
      <c r="BO17" s="34">
        <f ca="1">OFFSET(BO17,0,-1)</f>
        <v>46</v>
      </c>
      <c r="BP17" s="35">
        <f t="shared" ref="BP17:BZ17" ca="1" si="4">OFFSET(BP17,0,-1)+1</f>
        <v>47</v>
      </c>
      <c r="BQ17" s="35">
        <f t="shared" ca="1" si="4"/>
        <v>48</v>
      </c>
      <c r="BR17" s="35">
        <f t="shared" ca="1" si="4"/>
        <v>49</v>
      </c>
      <c r="BS17" s="35">
        <f t="shared" ca="1" si="4"/>
        <v>50</v>
      </c>
      <c r="BT17" s="35">
        <f t="shared" ca="1" si="4"/>
        <v>51</v>
      </c>
      <c r="BU17" s="35">
        <f t="shared" ca="1" si="4"/>
        <v>52</v>
      </c>
      <c r="BV17" s="35">
        <f t="shared" ca="1" si="4"/>
        <v>53</v>
      </c>
      <c r="BW17" s="35">
        <f t="shared" ca="1" si="4"/>
        <v>54</v>
      </c>
      <c r="BX17" s="34">
        <f ca="1">OFFSET(BX17,0,-1)</f>
        <v>54</v>
      </c>
      <c r="BY17" s="35">
        <f t="shared" ca="1" si="4"/>
        <v>55</v>
      </c>
      <c r="BZ17" s="97">
        <f t="shared" ca="1" si="4"/>
        <v>56</v>
      </c>
      <c r="CA17" s="97"/>
      <c r="CB17" s="35">
        <f ca="1">OFFSET(CB17,0,-2)+1</f>
        <v>57</v>
      </c>
      <c r="CC17" s="34">
        <f ca="1">OFFSET(CC17,0,-1)</f>
        <v>57</v>
      </c>
      <c r="CD17" s="35">
        <f t="shared" ref="CD17:CN17" ca="1" si="5">OFFSET(CD17,0,-1)+1</f>
        <v>58</v>
      </c>
      <c r="CE17" s="35">
        <f t="shared" ca="1" si="5"/>
        <v>59</v>
      </c>
      <c r="CF17" s="35">
        <f t="shared" ca="1" si="5"/>
        <v>60</v>
      </c>
      <c r="CG17" s="35">
        <f t="shared" ca="1" si="5"/>
        <v>61</v>
      </c>
      <c r="CH17" s="35">
        <f t="shared" ca="1" si="5"/>
        <v>62</v>
      </c>
      <c r="CI17" s="35">
        <f t="shared" ca="1" si="5"/>
        <v>63</v>
      </c>
      <c r="CJ17" s="35">
        <f t="shared" ca="1" si="5"/>
        <v>64</v>
      </c>
      <c r="CK17" s="35">
        <f t="shared" ca="1" si="5"/>
        <v>65</v>
      </c>
      <c r="CL17" s="34">
        <f ca="1">OFFSET(CL17,0,-1)</f>
        <v>65</v>
      </c>
      <c r="CM17" s="35">
        <f t="shared" ca="1" si="5"/>
        <v>66</v>
      </c>
      <c r="CN17" s="97">
        <f t="shared" ca="1" si="5"/>
        <v>67</v>
      </c>
      <c r="CO17" s="97"/>
      <c r="CP17" s="35">
        <f ca="1">OFFSET(CP17,0,-2)+1</f>
        <v>68</v>
      </c>
      <c r="CQ17" s="36">
        <f ca="1">OFFSET(CQ17,0,-1)</f>
        <v>68</v>
      </c>
      <c r="CR17" s="35">
        <f ca="1">OFFSET(CR17,0,-1)+1</f>
        <v>69</v>
      </c>
    </row>
    <row r="18" spans="1:108" ht="22.5" hidden="1">
      <c r="A18" s="92">
        <v>1</v>
      </c>
      <c r="B18" s="37"/>
      <c r="C18" s="37"/>
      <c r="D18" s="37"/>
      <c r="E18" s="38"/>
      <c r="F18" s="38"/>
      <c r="G18" s="39"/>
      <c r="H18" s="40" t="e">
        <f ca="1">mergeValue(A18)</f>
        <v>#NAME?</v>
      </c>
      <c r="I18" s="41" t="s">
        <v>26</v>
      </c>
      <c r="J18" s="42"/>
      <c r="K18" s="94" t="str">
        <f>IF('[1]Перечень тарифов'!J21="","","" &amp; '[1]Перечень тарифов'!J21 &amp; "")</f>
        <v/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43" t="s">
        <v>27</v>
      </c>
    </row>
    <row r="19" spans="1:108" hidden="1">
      <c r="A19" s="92"/>
      <c r="B19" s="92">
        <v>1</v>
      </c>
      <c r="C19" s="37"/>
      <c r="D19" s="37"/>
      <c r="E19" s="44"/>
      <c r="F19" s="39"/>
      <c r="G19" s="39"/>
      <c r="H19" s="40" t="e">
        <f ca="1">mergeValue(A19) &amp;"."&amp; mergeValue(B19)</f>
        <v>#NAME?</v>
      </c>
      <c r="I19" s="45"/>
      <c r="J19" s="42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43"/>
    </row>
    <row r="20" spans="1:108" hidden="1">
      <c r="A20" s="92"/>
      <c r="B20" s="92"/>
      <c r="C20" s="92">
        <v>1</v>
      </c>
      <c r="D20" s="37"/>
      <c r="E20" s="44"/>
      <c r="F20" s="39"/>
      <c r="G20" s="39"/>
      <c r="H20" s="40" t="e">
        <f ca="1">mergeValue(A20) &amp;"."&amp; mergeValue(B20)&amp;"."&amp; mergeValue(C20)</f>
        <v>#NAME?</v>
      </c>
      <c r="I20" s="46"/>
      <c r="J20" s="42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43"/>
      <c r="CV20" s="47"/>
    </row>
    <row r="21" spans="1:108" ht="33.75">
      <c r="A21" s="92"/>
      <c r="B21" s="92"/>
      <c r="C21" s="92"/>
      <c r="D21" s="92">
        <v>1</v>
      </c>
      <c r="E21" s="44"/>
      <c r="F21" s="39"/>
      <c r="G21" s="39"/>
      <c r="H21" s="40" t="s">
        <v>54</v>
      </c>
      <c r="I21" s="48" t="s">
        <v>28</v>
      </c>
      <c r="J21" s="42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43" t="s">
        <v>29</v>
      </c>
      <c r="CV21" s="47"/>
    </row>
    <row r="22" spans="1:108" ht="33.75">
      <c r="A22" s="92"/>
      <c r="B22" s="92"/>
      <c r="C22" s="92"/>
      <c r="D22" s="92"/>
      <c r="E22" s="96" t="s">
        <v>24</v>
      </c>
      <c r="F22" s="37"/>
      <c r="G22" s="39"/>
      <c r="H22" s="40" t="s">
        <v>55</v>
      </c>
      <c r="I22" s="49" t="s">
        <v>30</v>
      </c>
      <c r="J22" s="50"/>
      <c r="K22" s="91" t="s">
        <v>31</v>
      </c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43" t="s">
        <v>32</v>
      </c>
      <c r="CT22" s="47" t="e">
        <f ca="1">strCheckUnique(CU22:CU27)</f>
        <v>#NAME?</v>
      </c>
      <c r="CV22" s="47"/>
    </row>
    <row r="23" spans="1:108" ht="39.950000000000003" customHeight="1">
      <c r="A23" s="92"/>
      <c r="B23" s="92"/>
      <c r="C23" s="92"/>
      <c r="D23" s="92"/>
      <c r="E23" s="96"/>
      <c r="F23" s="92">
        <v>1</v>
      </c>
      <c r="G23" s="37"/>
      <c r="H23" s="40" t="s">
        <v>56</v>
      </c>
      <c r="I23" s="51"/>
      <c r="J23" s="9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89" t="s">
        <v>33</v>
      </c>
      <c r="V23" s="84" t="s">
        <v>34</v>
      </c>
      <c r="W23" s="89" t="s">
        <v>35</v>
      </c>
      <c r="X23" s="84" t="s">
        <v>34</v>
      </c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89" t="s">
        <v>36</v>
      </c>
      <c r="AJ23" s="84" t="s">
        <v>34</v>
      </c>
      <c r="AK23" s="89" t="s">
        <v>37</v>
      </c>
      <c r="AL23" s="84" t="s">
        <v>34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89" t="s">
        <v>38</v>
      </c>
      <c r="AX23" s="84" t="s">
        <v>34</v>
      </c>
      <c r="AY23" s="89" t="s">
        <v>39</v>
      </c>
      <c r="AZ23" s="84" t="s">
        <v>34</v>
      </c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89" t="s">
        <v>40</v>
      </c>
      <c r="BL23" s="84" t="s">
        <v>34</v>
      </c>
      <c r="BM23" s="89" t="s">
        <v>41</v>
      </c>
      <c r="BN23" s="84" t="s">
        <v>34</v>
      </c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89" t="s">
        <v>42</v>
      </c>
      <c r="BZ23" s="84" t="s">
        <v>34</v>
      </c>
      <c r="CA23" s="89" t="s">
        <v>43</v>
      </c>
      <c r="CB23" s="84" t="s">
        <v>34</v>
      </c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89" t="s">
        <v>44</v>
      </c>
      <c r="CN23" s="84" t="s">
        <v>34</v>
      </c>
      <c r="CO23" s="89" t="s">
        <v>45</v>
      </c>
      <c r="CP23" s="84" t="s">
        <v>46</v>
      </c>
      <c r="CQ23" s="53"/>
      <c r="CR23" s="85" t="s">
        <v>47</v>
      </c>
      <c r="CS23" s="4" t="e">
        <f ca="1">strCheckDate(K25:CQ25)</f>
        <v>#NAME?</v>
      </c>
      <c r="CU23" s="47" t="str">
        <f>IF(I23="","",I23 )</f>
        <v/>
      </c>
      <c r="CV23" s="47"/>
      <c r="CW23" s="47"/>
      <c r="CX23" s="47"/>
    </row>
    <row r="24" spans="1:108" ht="39.950000000000003" customHeight="1">
      <c r="A24" s="92"/>
      <c r="B24" s="92"/>
      <c r="C24" s="92"/>
      <c r="D24" s="92"/>
      <c r="E24" s="96"/>
      <c r="F24" s="92"/>
      <c r="G24" s="37">
        <v>1</v>
      </c>
      <c r="H24" s="40" t="s">
        <v>57</v>
      </c>
      <c r="I24" s="54" t="s">
        <v>48</v>
      </c>
      <c r="J24" s="93"/>
      <c r="K24" s="52"/>
      <c r="L24" s="55">
        <v>0</v>
      </c>
      <c r="M24" s="55">
        <v>322.70999999999998</v>
      </c>
      <c r="N24" s="55">
        <v>1543.57</v>
      </c>
      <c r="O24" s="52"/>
      <c r="P24" s="52"/>
      <c r="Q24" s="52"/>
      <c r="R24" s="52"/>
      <c r="S24" s="52"/>
      <c r="T24" s="52"/>
      <c r="U24" s="89"/>
      <c r="V24" s="84"/>
      <c r="W24" s="89"/>
      <c r="X24" s="84"/>
      <c r="Y24" s="52"/>
      <c r="Z24" s="55">
        <v>0</v>
      </c>
      <c r="AA24" s="55">
        <v>741.76</v>
      </c>
      <c r="AB24" s="55">
        <v>1701.07</v>
      </c>
      <c r="AC24" s="52"/>
      <c r="AD24" s="52"/>
      <c r="AE24" s="52"/>
      <c r="AF24" s="52"/>
      <c r="AG24" s="52"/>
      <c r="AH24" s="52"/>
      <c r="AI24" s="89"/>
      <c r="AJ24" s="84"/>
      <c r="AK24" s="89"/>
      <c r="AL24" s="84"/>
      <c r="AM24" s="52"/>
      <c r="AN24" s="55">
        <v>0</v>
      </c>
      <c r="AO24" s="55">
        <v>741.76</v>
      </c>
      <c r="AP24" s="55">
        <v>1701.07</v>
      </c>
      <c r="AQ24" s="52"/>
      <c r="AR24" s="52"/>
      <c r="AS24" s="52"/>
      <c r="AT24" s="52"/>
      <c r="AU24" s="52"/>
      <c r="AV24" s="52"/>
      <c r="AW24" s="89"/>
      <c r="AX24" s="84"/>
      <c r="AY24" s="89"/>
      <c r="AZ24" s="84"/>
      <c r="BA24" s="52"/>
      <c r="BB24" s="55">
        <v>0</v>
      </c>
      <c r="BC24" s="55">
        <v>342.77</v>
      </c>
      <c r="BD24" s="55">
        <v>1633.77</v>
      </c>
      <c r="BE24" s="52"/>
      <c r="BF24" s="52"/>
      <c r="BG24" s="52"/>
      <c r="BH24" s="52"/>
      <c r="BI24" s="52"/>
      <c r="BJ24" s="52"/>
      <c r="BK24" s="89"/>
      <c r="BL24" s="84"/>
      <c r="BM24" s="89"/>
      <c r="BN24" s="84"/>
      <c r="BO24" s="52"/>
      <c r="BP24" s="55">
        <v>0</v>
      </c>
      <c r="BQ24" s="55">
        <v>342.77</v>
      </c>
      <c r="BR24" s="55">
        <v>1633.77</v>
      </c>
      <c r="BS24" s="52"/>
      <c r="BT24" s="52"/>
      <c r="BU24" s="52"/>
      <c r="BV24" s="52"/>
      <c r="BW24" s="52"/>
      <c r="BX24" s="52"/>
      <c r="BY24" s="89"/>
      <c r="BZ24" s="84"/>
      <c r="CA24" s="89"/>
      <c r="CB24" s="84"/>
      <c r="CC24" s="52"/>
      <c r="CD24" s="55">
        <v>0</v>
      </c>
      <c r="CE24" s="55">
        <v>761.16</v>
      </c>
      <c r="CF24" s="55">
        <v>1790.61</v>
      </c>
      <c r="CG24" s="52"/>
      <c r="CH24" s="52"/>
      <c r="CI24" s="52"/>
      <c r="CJ24" s="52"/>
      <c r="CK24" s="52"/>
      <c r="CL24" s="52"/>
      <c r="CM24" s="89"/>
      <c r="CN24" s="84"/>
      <c r="CO24" s="89"/>
      <c r="CP24" s="84"/>
      <c r="CQ24" s="53"/>
      <c r="CR24" s="86"/>
      <c r="CU24" s="47"/>
      <c r="CV24" s="47"/>
      <c r="CW24" s="47"/>
      <c r="CX24" s="47"/>
    </row>
    <row r="25" spans="1:108" ht="39.950000000000003" hidden="1" customHeight="1">
      <c r="A25" s="92"/>
      <c r="B25" s="92"/>
      <c r="C25" s="92"/>
      <c r="D25" s="92"/>
      <c r="E25" s="96"/>
      <c r="F25" s="92"/>
      <c r="G25" s="37"/>
      <c r="H25" s="56"/>
      <c r="I25" s="57"/>
      <c r="J25" s="93"/>
      <c r="K25" s="58"/>
      <c r="L25" s="58"/>
      <c r="M25" s="59"/>
      <c r="N25" s="60" t="str">
        <f>U23 &amp; "-" &amp; W23</f>
        <v>01.01.2021-30.06.2021</v>
      </c>
      <c r="O25" s="60"/>
      <c r="P25" s="60"/>
      <c r="Q25" s="60"/>
      <c r="R25" s="60"/>
      <c r="S25" s="60"/>
      <c r="T25" s="60"/>
      <c r="U25" s="89"/>
      <c r="V25" s="84"/>
      <c r="W25" s="90"/>
      <c r="X25" s="84"/>
      <c r="Y25" s="58"/>
      <c r="Z25" s="58"/>
      <c r="AA25" s="59"/>
      <c r="AB25" s="60" t="str">
        <f>AI23 &amp; "-" &amp; AK23</f>
        <v>01.07.2021-31.12.2021</v>
      </c>
      <c r="AC25" s="60"/>
      <c r="AD25" s="60"/>
      <c r="AE25" s="60"/>
      <c r="AF25" s="60"/>
      <c r="AG25" s="60"/>
      <c r="AH25" s="60"/>
      <c r="AI25" s="89"/>
      <c r="AJ25" s="84"/>
      <c r="AK25" s="90"/>
      <c r="AL25" s="84"/>
      <c r="AM25" s="58"/>
      <c r="AN25" s="58"/>
      <c r="AO25" s="59"/>
      <c r="AP25" s="60" t="str">
        <f>AW23 &amp; "-" &amp; AY23</f>
        <v>01.01.2022-30.06.2022</v>
      </c>
      <c r="AQ25" s="60"/>
      <c r="AR25" s="60"/>
      <c r="AS25" s="60"/>
      <c r="AT25" s="60"/>
      <c r="AU25" s="60"/>
      <c r="AV25" s="60"/>
      <c r="AW25" s="89"/>
      <c r="AX25" s="84"/>
      <c r="AY25" s="90"/>
      <c r="AZ25" s="84"/>
      <c r="BA25" s="58"/>
      <c r="BB25" s="58"/>
      <c r="BC25" s="59"/>
      <c r="BD25" s="60" t="str">
        <f>BK23 &amp; "-" &amp; BM23</f>
        <v>01.07.2022-31.12.2022</v>
      </c>
      <c r="BE25" s="60"/>
      <c r="BF25" s="60"/>
      <c r="BG25" s="60"/>
      <c r="BH25" s="60"/>
      <c r="BI25" s="60"/>
      <c r="BJ25" s="60"/>
      <c r="BK25" s="89"/>
      <c r="BL25" s="84"/>
      <c r="BM25" s="90"/>
      <c r="BN25" s="84"/>
      <c r="BO25" s="58"/>
      <c r="BP25" s="58"/>
      <c r="BQ25" s="59"/>
      <c r="BR25" s="60" t="str">
        <f>BY23 &amp; "-" &amp; CA23</f>
        <v>01.01.2023-30.06.2023</v>
      </c>
      <c r="BS25" s="60"/>
      <c r="BT25" s="60"/>
      <c r="BU25" s="60"/>
      <c r="BV25" s="60"/>
      <c r="BW25" s="60"/>
      <c r="BX25" s="60"/>
      <c r="BY25" s="89"/>
      <c r="BZ25" s="84"/>
      <c r="CA25" s="90"/>
      <c r="CB25" s="84"/>
      <c r="CC25" s="58"/>
      <c r="CD25" s="58"/>
      <c r="CE25" s="59"/>
      <c r="CF25" s="60" t="str">
        <f>CM23 &amp; "-" &amp; CO23</f>
        <v>01.07.2023-31.12.2023</v>
      </c>
      <c r="CG25" s="60"/>
      <c r="CH25" s="60"/>
      <c r="CI25" s="60"/>
      <c r="CJ25" s="60"/>
      <c r="CK25" s="60"/>
      <c r="CL25" s="60"/>
      <c r="CM25" s="89"/>
      <c r="CN25" s="84"/>
      <c r="CO25" s="90"/>
      <c r="CP25" s="84"/>
      <c r="CQ25" s="53"/>
      <c r="CR25" s="86"/>
      <c r="CV25" s="47"/>
    </row>
    <row r="26" spans="1:108" ht="15" customHeight="1">
      <c r="A26" s="92"/>
      <c r="B26" s="92"/>
      <c r="C26" s="92"/>
      <c r="D26" s="92"/>
      <c r="E26" s="96"/>
      <c r="F26" s="92"/>
      <c r="G26" s="37"/>
      <c r="H26" s="61"/>
      <c r="I26" s="62" t="s">
        <v>49</v>
      </c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66"/>
      <c r="W26" s="66"/>
      <c r="X26" s="66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5"/>
      <c r="AJ26" s="66"/>
      <c r="AK26" s="66"/>
      <c r="AL26" s="66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5"/>
      <c r="AX26" s="66"/>
      <c r="AY26" s="66"/>
      <c r="AZ26" s="66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5"/>
      <c r="BL26" s="66"/>
      <c r="BM26" s="66"/>
      <c r="BN26" s="66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5"/>
      <c r="BZ26" s="66"/>
      <c r="CA26" s="66"/>
      <c r="CB26" s="66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5"/>
      <c r="CN26" s="66"/>
      <c r="CO26" s="66"/>
      <c r="CP26" s="66"/>
      <c r="CQ26" s="67"/>
      <c r="CR26" s="86"/>
      <c r="CV26" s="47"/>
    </row>
    <row r="27" spans="1:108" s="71" customFormat="1" ht="15" customHeight="1">
      <c r="A27" s="92"/>
      <c r="B27" s="92"/>
      <c r="C27" s="92"/>
      <c r="D27" s="92"/>
      <c r="E27" s="96"/>
      <c r="F27" s="68"/>
      <c r="G27" s="39"/>
      <c r="H27" s="61"/>
      <c r="I27" s="69" t="s">
        <v>50</v>
      </c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V27" s="66"/>
      <c r="W27" s="66"/>
      <c r="X27" s="66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  <c r="AJ27" s="66"/>
      <c r="AK27" s="66"/>
      <c r="AL27" s="66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5"/>
      <c r="AX27" s="66"/>
      <c r="AY27" s="66"/>
      <c r="AZ27" s="66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5"/>
      <c r="BL27" s="66"/>
      <c r="BM27" s="66"/>
      <c r="BN27" s="66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5"/>
      <c r="BZ27" s="66"/>
      <c r="CA27" s="66"/>
      <c r="CB27" s="66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5"/>
      <c r="CN27" s="66"/>
      <c r="CO27" s="66"/>
      <c r="CP27" s="66"/>
      <c r="CQ27" s="67"/>
      <c r="CR27" s="87"/>
      <c r="CS27" s="70"/>
      <c r="CT27" s="70"/>
      <c r="CU27" s="70"/>
      <c r="CV27" s="47"/>
      <c r="CW27" s="70"/>
      <c r="CX27" s="4"/>
      <c r="CY27" s="4"/>
      <c r="CZ27" s="70"/>
      <c r="DA27" s="70"/>
      <c r="DB27" s="70"/>
      <c r="DC27" s="70"/>
      <c r="DD27" s="70"/>
    </row>
    <row r="28" spans="1:108" s="71" customFormat="1" ht="15">
      <c r="A28" s="92"/>
      <c r="B28" s="92"/>
      <c r="C28" s="92"/>
      <c r="D28" s="92"/>
      <c r="E28" s="44"/>
      <c r="F28" s="68"/>
      <c r="G28" s="39"/>
      <c r="H28" s="72"/>
      <c r="I28" s="73" t="s">
        <v>51</v>
      </c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77"/>
      <c r="W28" s="77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6"/>
      <c r="AJ28" s="77"/>
      <c r="AK28" s="77"/>
      <c r="AL28" s="74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6"/>
      <c r="AX28" s="77"/>
      <c r="AY28" s="77"/>
      <c r="AZ28" s="74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6"/>
      <c r="BL28" s="77"/>
      <c r="BM28" s="77"/>
      <c r="BN28" s="74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6"/>
      <c r="BZ28" s="77"/>
      <c r="CA28" s="77"/>
      <c r="CB28" s="74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6"/>
      <c r="CN28" s="77"/>
      <c r="CO28" s="77"/>
      <c r="CP28" s="74"/>
      <c r="CQ28" s="77"/>
      <c r="CR28" s="78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</row>
    <row r="29" spans="1:108" s="71" customFormat="1" ht="15">
      <c r="A29" s="92"/>
      <c r="B29" s="92"/>
      <c r="C29" s="92"/>
      <c r="D29" s="79"/>
      <c r="E29" s="79"/>
      <c r="F29" s="80"/>
      <c r="G29" s="79"/>
      <c r="H29" s="61"/>
      <c r="I29" s="81" t="s">
        <v>52</v>
      </c>
      <c r="J29" s="82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66"/>
      <c r="W29" s="66"/>
      <c r="X29" s="63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  <c r="AJ29" s="66"/>
      <c r="AK29" s="66"/>
      <c r="AL29" s="63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5"/>
      <c r="AX29" s="66"/>
      <c r="AY29" s="66"/>
      <c r="AZ29" s="63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5"/>
      <c r="BL29" s="66"/>
      <c r="BM29" s="66"/>
      <c r="BN29" s="63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5"/>
      <c r="BZ29" s="66"/>
      <c r="CA29" s="66"/>
      <c r="CB29" s="63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5"/>
      <c r="CN29" s="66"/>
      <c r="CO29" s="66"/>
      <c r="CP29" s="63"/>
      <c r="CQ29" s="66"/>
      <c r="CR29" s="67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</row>
    <row r="30" spans="1:108" ht="3" customHeight="1">
      <c r="DD30" s="2"/>
    </row>
    <row r="31" spans="1:108" ht="48.95" customHeight="1">
      <c r="H31" s="83">
        <v>1</v>
      </c>
      <c r="I31" s="88" t="s">
        <v>53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DD31" s="2"/>
    </row>
  </sheetData>
  <mergeCells count="104">
    <mergeCell ref="K12:X12"/>
    <mergeCell ref="Y12:AL12"/>
    <mergeCell ref="AM12:AZ12"/>
    <mergeCell ref="BA12:BN12"/>
    <mergeCell ref="BO12:CB12"/>
    <mergeCell ref="CC12:CP12"/>
    <mergeCell ref="H5:X5"/>
    <mergeCell ref="L7:CQ7"/>
    <mergeCell ref="L8:CQ8"/>
    <mergeCell ref="L9:CQ9"/>
    <mergeCell ref="L10:CQ10"/>
    <mergeCell ref="H11:I11"/>
    <mergeCell ref="H13:CQ13"/>
    <mergeCell ref="CR13:CR16"/>
    <mergeCell ref="H14:H16"/>
    <mergeCell ref="I14:I16"/>
    <mergeCell ref="J14:J16"/>
    <mergeCell ref="K14:W14"/>
    <mergeCell ref="X14:X16"/>
    <mergeCell ref="Y14:AK14"/>
    <mergeCell ref="AL14:AL16"/>
    <mergeCell ref="AM14:AY14"/>
    <mergeCell ref="CP14:CP16"/>
    <mergeCell ref="CQ14:CQ16"/>
    <mergeCell ref="M15:N15"/>
    <mergeCell ref="O15:P15"/>
    <mergeCell ref="Q15:S15"/>
    <mergeCell ref="U15:W15"/>
    <mergeCell ref="AA15:AB15"/>
    <mergeCell ref="AC15:AD15"/>
    <mergeCell ref="AE15:AG15"/>
    <mergeCell ref="AI15:AK15"/>
    <mergeCell ref="AZ14:AZ16"/>
    <mergeCell ref="BA14:BM14"/>
    <mergeCell ref="BN14:BN16"/>
    <mergeCell ref="BO14:CA14"/>
    <mergeCell ref="CB14:CB16"/>
    <mergeCell ref="CC14:CO14"/>
    <mergeCell ref="BG15:BI15"/>
    <mergeCell ref="BK15:BM15"/>
    <mergeCell ref="BQ15:BR15"/>
    <mergeCell ref="BS15:BT15"/>
    <mergeCell ref="BU15:BW15"/>
    <mergeCell ref="BY15:CA15"/>
    <mergeCell ref="CE15:CF15"/>
    <mergeCell ref="CG15:CH15"/>
    <mergeCell ref="CI15:CK15"/>
    <mergeCell ref="CM15:CO15"/>
    <mergeCell ref="AO15:AP15"/>
    <mergeCell ref="AQ15:AR15"/>
    <mergeCell ref="AS15:AU15"/>
    <mergeCell ref="AW15:AY15"/>
    <mergeCell ref="BC15:BD15"/>
    <mergeCell ref="BE15:BF15"/>
    <mergeCell ref="V17:W17"/>
    <mergeCell ref="AJ17:AK17"/>
    <mergeCell ref="AX17:AY17"/>
    <mergeCell ref="BL17:BM17"/>
    <mergeCell ref="BZ17:CA17"/>
    <mergeCell ref="CN17:CO17"/>
    <mergeCell ref="V16:W16"/>
    <mergeCell ref="AJ16:AK16"/>
    <mergeCell ref="AX16:AY16"/>
    <mergeCell ref="BL16:BM16"/>
    <mergeCell ref="BZ16:CA16"/>
    <mergeCell ref="CN16:CO16"/>
    <mergeCell ref="K22:CQ22"/>
    <mergeCell ref="F23:F26"/>
    <mergeCell ref="J23:J25"/>
    <mergeCell ref="U23:U25"/>
    <mergeCell ref="V23:V25"/>
    <mergeCell ref="W23:W25"/>
    <mergeCell ref="X23:X25"/>
    <mergeCell ref="AI23:AI25"/>
    <mergeCell ref="A18:A29"/>
    <mergeCell ref="K18:CQ18"/>
    <mergeCell ref="B19:B29"/>
    <mergeCell ref="K19:CQ19"/>
    <mergeCell ref="C20:C29"/>
    <mergeCell ref="K20:CQ20"/>
    <mergeCell ref="D21:D28"/>
    <mergeCell ref="K21:CQ21"/>
    <mergeCell ref="E22:E27"/>
    <mergeCell ref="CP23:CP25"/>
    <mergeCell ref="CR23:CR27"/>
    <mergeCell ref="I31:CQ31"/>
    <mergeCell ref="BZ23:BZ25"/>
    <mergeCell ref="CA23:CA25"/>
    <mergeCell ref="CB23:CB25"/>
    <mergeCell ref="CM23:CM25"/>
    <mergeCell ref="CN23:CN25"/>
    <mergeCell ref="CO23:CO25"/>
    <mergeCell ref="AZ23:AZ25"/>
    <mergeCell ref="BK23:BK25"/>
    <mergeCell ref="BL23:BL25"/>
    <mergeCell ref="BM23:BM25"/>
    <mergeCell ref="BN23:BN25"/>
    <mergeCell ref="BY23:BY25"/>
    <mergeCell ref="AJ23:AJ25"/>
    <mergeCell ref="AK23:AK25"/>
    <mergeCell ref="AL23:AL25"/>
    <mergeCell ref="AW23:AW25"/>
    <mergeCell ref="AX23:AX25"/>
    <mergeCell ref="AY23:AY25"/>
  </mergeCells>
  <dataValidations count="9">
    <dataValidation type="decimal" allowBlank="1" showErrorMessage="1" errorTitle="Ошибка" error="Допускается ввод только действительных чисел!" sqref="L24:N24 Z24:AB24 AN24:AP24 BB24:BD24 BP24:BR24 CD24:CF24">
      <formula1>-9.99999999999999E+23</formula1>
      <formula2>9.99999999999999E+23</formula2>
    </dataValidation>
    <dataValidation allowBlank="1" sqref="V26:V29 AJ26:AJ29 AX26:AX29 BL26:BL29 BZ26:BZ29 CN26:CN29"/>
    <dataValidation allowBlank="1" showInputMessage="1" showErrorMessage="1" prompt="Для выбора выполните двойной щелчок левой клавиши мыши по соответствующей ячейке." sqref="V23:V25 X23:X25 AJ23:AJ25 AL23:AL25 AX23:AX25 AZ23:AZ25 BL23:BL25 BN23:BN25 BZ23:BZ25 CB23:CB25 CN23:CN25 CP23:CP25"/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I2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U23:U24 W23:W25 AI23:AI24 AK23:AK25 AW23:AW24 AY23:AY25 BK23:BK24 BM23:BM25 BY23:BY24 CA23:CA25 CM23:CM24 CO23:CO25"/>
    <dataValidation type="list" allowBlank="1" showInputMessage="1" showErrorMessage="1" errorTitle="Ошибка" error="Выберите значение из списка" sqref="K22:L22 Y22:Z22 AM22:AN22 BA22:BB22 BO22:BP22 CC22:CD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I23">
      <formula1>900</formula1>
    </dataValidation>
    <dataValidation allowBlank="1" promptTitle="checkPeriodRange" sqref="N25:T25 AB25:AH25 AP25:AV25 BD25:BJ25 BR25:BX25 CF25:CL25"/>
    <dataValidation type="textLength" operator="lessThanOrEqual" allowBlank="1" showInputMessage="1" showErrorMessage="1" errorTitle="Ошибка" error="Допускается ввод не более 900 символов!" sqref="CR7:CR10 K21:CQ21">
      <formula1>900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1.11.1</vt:lpstr>
      <vt:lpstr>1.11.2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Инга Р. Ляудгинайте</dc:creator>
  <cp:lastModifiedBy>Анна С. Пономарева</cp:lastModifiedBy>
  <dcterms:created xsi:type="dcterms:W3CDTF">2020-05-08T10:42:28Z</dcterms:created>
  <dcterms:modified xsi:type="dcterms:W3CDTF">2021-04-07T06:38:56Z</dcterms:modified>
</cp:coreProperties>
</file>