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5440" windowHeight="12075"/>
  </bookViews>
  <sheets>
    <sheet name="2.14.1" sheetId="4" r:id="rId1"/>
    <sheet name="2.14.2(1)" sheetId="2" r:id="rId2"/>
    <sheet name="2.14.2(2)" sheetId="1" r:id="rId3"/>
    <sheet name="2.14.2 (3)" sheetId="3" r:id="rId4"/>
  </sheets>
  <externalReferences>
    <externalReference r:id="rId5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AO24" i="3"/>
  <c r="AH24"/>
  <c r="AA24"/>
  <c r="T24"/>
  <c r="M24"/>
  <c r="F24"/>
  <c r="AX23"/>
  <c r="D18"/>
  <c r="D17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T17" s="1"/>
  <c r="U17" s="1"/>
  <c r="V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S17" s="1"/>
  <c r="AT17" s="1"/>
  <c r="AU17" s="1"/>
  <c r="D9"/>
  <c r="B9"/>
  <c r="D8"/>
  <c r="B8"/>
  <c r="AO34" i="2"/>
  <c r="AH34"/>
  <c r="AA34"/>
  <c r="T34"/>
  <c r="M34"/>
  <c r="F34"/>
  <c r="AX33"/>
  <c r="D28"/>
  <c r="AO24"/>
  <c r="AH24"/>
  <c r="AA24"/>
  <c r="T24"/>
  <c r="M24"/>
  <c r="F24"/>
  <c r="AX23"/>
  <c r="D18"/>
  <c r="C17"/>
  <c r="D17" s="1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T17" s="1"/>
  <c r="U17" s="1"/>
  <c r="V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S17" s="1"/>
  <c r="AT17" s="1"/>
  <c r="AU17" s="1"/>
  <c r="D9"/>
  <c r="B9"/>
  <c r="D8"/>
  <c r="B8"/>
  <c r="AO34" i="1"/>
  <c r="AH34"/>
  <c r="AA34"/>
  <c r="T34"/>
  <c r="M34"/>
  <c r="F34"/>
  <c r="AX33"/>
  <c r="AM33"/>
  <c r="AF33"/>
  <c r="Y33"/>
  <c r="R33"/>
  <c r="K33"/>
  <c r="D33"/>
  <c r="AO30"/>
  <c r="AH30"/>
  <c r="AA30"/>
  <c r="T30"/>
  <c r="M30"/>
  <c r="F30"/>
  <c r="AX29"/>
  <c r="D24"/>
  <c r="AO20"/>
  <c r="AH20"/>
  <c r="AA20"/>
  <c r="T20"/>
  <c r="M20"/>
  <c r="F20"/>
  <c r="AX19"/>
  <c r="D14"/>
  <c r="C13"/>
  <c r="D13" s="1"/>
  <c r="E13" s="1"/>
  <c r="F13" s="1"/>
  <c r="G13" s="1"/>
  <c r="H13" s="1"/>
  <c r="J13" s="1"/>
  <c r="K13" s="1"/>
  <c r="L13" s="1"/>
  <c r="M13" s="1"/>
  <c r="N13" s="1"/>
  <c r="O13" s="1"/>
  <c r="Q13" s="1"/>
  <c r="R13" s="1"/>
  <c r="S13" s="1"/>
  <c r="T13" s="1"/>
  <c r="U13" s="1"/>
  <c r="V13" s="1"/>
  <c r="X13" s="1"/>
  <c r="Y13" s="1"/>
  <c r="Z13" s="1"/>
  <c r="AA13" s="1"/>
  <c r="AB13" s="1"/>
  <c r="AC13" s="1"/>
  <c r="AE13" s="1"/>
  <c r="AF13" s="1"/>
  <c r="AG13" s="1"/>
  <c r="AH13" s="1"/>
  <c r="AI13" s="1"/>
  <c r="AJ13" s="1"/>
  <c r="AL13" s="1"/>
  <c r="AM13" s="1"/>
  <c r="AN13" s="1"/>
  <c r="AO13" s="1"/>
  <c r="AP13" s="1"/>
  <c r="AQ13" s="1"/>
  <c r="AS13" s="1"/>
  <c r="AT13" s="1"/>
  <c r="AU13" s="1"/>
  <c r="D5"/>
  <c r="B5"/>
  <c r="D4"/>
  <c r="B4"/>
  <c r="A19" i="3"/>
  <c r="AW32" i="2"/>
  <c r="AW28" i="1"/>
  <c r="AW22" i="3"/>
  <c r="AV23" i="2"/>
  <c r="AW32" i="1"/>
  <c r="AV19"/>
  <c r="A18" i="3"/>
  <c r="AV33" i="2"/>
  <c r="AV33" i="1"/>
  <c r="AV29"/>
  <c r="AW18"/>
  <c r="AV23" i="3"/>
  <c r="A20"/>
  <c r="AW22" i="2"/>
</calcChain>
</file>

<file path=xl/sharedStrings.xml><?xml version="1.0" encoding="utf-8"?>
<sst xmlns="http://schemas.openxmlformats.org/spreadsheetml/2006/main" count="918" uniqueCount="131">
  <si>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</si>
  <si>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</si>
  <si>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</si>
  <si>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</si>
  <si>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</si>
  <si>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</si>
  <si>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</si>
  <si>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</si>
  <si>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</si>
  <si>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</si>
  <si>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</si>
  <si>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</si>
  <si>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</si>
  <si>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</si>
  <si>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</si>
  <si>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</si>
  <si>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</si>
  <si>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</si>
  <si>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</si>
  <si>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</si>
  <si>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</si>
  <si>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</si>
  <si>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</si>
  <si>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</si>
  <si>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</si>
  <si>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</si>
  <si>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</si>
  <si>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</si>
  <si>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</si>
  <si>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</si>
  <si>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</si>
  <si>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</si>
  <si>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</si>
  <si>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</si>
  <si>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</si>
  <si>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</si>
  <si>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</si>
  <si>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</si>
  <si>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</si>
  <si>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</si>
  <si>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</si>
  <si>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</si>
  <si>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</si>
  <si>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</si>
  <si>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</si>
  <si>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07.07.2022</t>
  </si>
  <si>
    <t>население и приравненные категории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</si>
  <si>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</si>
  <si>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</t>
  </si>
  <si>
    <t>1.1.1</t>
  </si>
  <si>
    <t>1.1.1.1</t>
  </si>
  <si>
    <t>1.1.1.1.1</t>
  </si>
  <si>
    <t>1.1.1.1.1.1</t>
  </si>
  <si>
    <t>2.1</t>
  </si>
  <si>
    <t>2.1.1</t>
  </si>
  <si>
    <t>2.1.1.1</t>
  </si>
  <si>
    <t>2.1.1.1.1</t>
  </si>
  <si>
    <t>2.1.1.1.1.1</t>
  </si>
  <si>
    <t>2.1.1.1.2</t>
  </si>
  <si>
    <t>2.1.1.1.2.1</t>
  </si>
  <si>
    <t>бюджетные организации</t>
  </si>
  <si>
    <t>31.07.2023</t>
  </si>
  <si>
    <t>Форма 2.14.1 Информация о предложении об установлении тарифов в сфере холодного водоснабжения на очередной период регулирования1</t>
  </si>
  <si>
    <t>Дата подачи заявления об утверждении тарифов</t>
  </si>
  <si>
    <t>30.04.2020</t>
  </si>
  <si>
    <t>Номер подачи заявления об утверждении тарифов</t>
  </si>
  <si>
    <t>4229</t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</si>
  <si>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</si>
  <si>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</si>
  <si>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</si>
  <si>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</si>
  <si>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</si>
  <si>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</si>
  <si>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</si>
  <si>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</si>
  <si>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</si>
  <si>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</si>
  <si>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</si>
  <si>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</si>
  <si>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</si>
  <si>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</si>
  <si>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</si>
  <si>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</si>
  <si>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</si>
  <si>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Тариф на питьевую воду (питьевое водоснабжение)</t>
  </si>
  <si>
    <t>наименование отсутствует</t>
  </si>
  <si>
    <t>метод индексации установленных тарифов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</si>
  <si>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</si>
  <si>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2.2</t>
  </si>
  <si>
    <t>Тариф на техническую воду</t>
  </si>
  <si>
    <t>на территории города Сургута</t>
  </si>
  <si>
    <t>2.3</t>
  </si>
  <si>
    <t>на территории п.Лесной</t>
  </si>
  <si>
    <t>2.4</t>
  </si>
  <si>
    <t>Тариф на транспортировку воды</t>
  </si>
  <si>
    <t>2.5</t>
  </si>
  <si>
    <t>на территории п.Юность, п.Медвежий угол, п.Снежный, ул.Крылова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</si>
  <si>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</si>
  <si>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</si>
  <si>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https://portal.eias.ru/Portal/DownloadPage.aspx?type=12&amp;guid=90937499-fe08-4543-b3dd-49bfe27136fc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</si>
  <si>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</si>
  <si>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</si>
  <si>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</si>
  <si>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</si>
  <si>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4.2</t>
  </si>
  <si>
    <t>4.3</t>
  </si>
  <si>
    <t>4.4</t>
  </si>
  <si>
    <t>4.5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</si>
  <si>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</si>
  <si>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</si>
  <si>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</si>
  <si>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5.2</t>
  </si>
  <si>
    <t>5.3</t>
  </si>
  <si>
    <t>5.4</t>
  </si>
  <si>
    <t>5.5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</si>
  <si>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</si>
  <si>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</si>
  <si>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</si>
  <si>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</si>
  <si>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6.2</t>
  </si>
  <si>
    <t>6.3</t>
  </si>
  <si>
    <t>6.4</t>
  </si>
  <si>
    <t>6.5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</si>
  <si>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</si>
  <si>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</si>
  <si>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</si>
  <si>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7.2</t>
  </si>
  <si>
    <t>7.3</t>
  </si>
  <si>
    <t>7.4</t>
  </si>
  <si>
    <t>7.5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</si>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</sst>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b/>
      <u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12" fillId="0" borderId="4" applyBorder="0">
      <alignment horizontal="center" vertical="center" wrapText="1"/>
    </xf>
    <xf numFmtId="0" fontId="14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177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0" borderId="0" xfId="1" applyFont="1" applyFill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right" vertical="center" wrapText="1" indent="1"/>
    </xf>
    <xf numFmtId="49" fontId="4" fillId="0" borderId="0" xfId="1" applyNumberFormat="1" applyFont="1" applyFill="1" applyBorder="1" applyAlignment="1" applyProtection="1">
      <alignment vertical="center" wrapText="1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3" fillId="2" borderId="5" xfId="8" applyNumberFormat="1" applyFont="1" applyFill="1" applyBorder="1" applyAlignment="1" applyProtection="1">
      <alignment horizontal="center" vertical="center" wrapText="1"/>
    </xf>
    <xf numFmtId="0" fontId="4" fillId="2" borderId="5" xfId="8" applyNumberFormat="1" applyFont="1" applyFill="1" applyBorder="1" applyAlignment="1" applyProtection="1">
      <alignment horizontal="center" vertical="center" wrapText="1"/>
    </xf>
    <xf numFmtId="0" fontId="13" fillId="2" borderId="5" xfId="8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15" fillId="0" borderId="0" xfId="1" applyFont="1" applyFill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7" fillId="4" borderId="3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left" vertical="center" indent="5"/>
    </xf>
    <xf numFmtId="49" fontId="16" fillId="4" borderId="5" xfId="4" applyNumberFormat="1" applyFont="1" applyFill="1" applyBorder="1" applyAlignment="1" applyProtection="1">
      <alignment horizontal="center" vertical="center" wrapText="1"/>
    </xf>
    <xf numFmtId="49" fontId="17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1" fillId="4" borderId="5" xfId="0" applyNumberFormat="1" applyFont="1" applyFill="1" applyBorder="1" applyAlignment="1" applyProtection="1">
      <alignment horizontal="left" vertical="center" indent="4"/>
    </xf>
    <xf numFmtId="49" fontId="11" fillId="4" borderId="5" xfId="0" applyNumberFormat="1" applyFont="1" applyFill="1" applyBorder="1" applyAlignment="1" applyProtection="1">
      <alignment horizontal="left" vertical="center" indent="3"/>
    </xf>
    <xf numFmtId="0" fontId="3" fillId="0" borderId="12" xfId="5" applyFont="1" applyFill="1" applyBorder="1" applyAlignment="1" applyProtection="1">
      <alignment vertical="center" wrapText="1"/>
    </xf>
    <xf numFmtId="0" fontId="3" fillId="0" borderId="1" xfId="4" applyNumberFormat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horizontal="right" vertical="top" wrapText="1"/>
    </xf>
    <xf numFmtId="0" fontId="3" fillId="0" borderId="0" xfId="1" applyNumberFormat="1" applyFont="1" applyFill="1" applyAlignment="1" applyProtection="1">
      <alignment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49" fontId="4" fillId="2" borderId="5" xfId="8" applyNumberFormat="1" applyFont="1" applyFill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left" vertical="center" indent="2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6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3" borderId="13" xfId="4" applyNumberFormat="1" applyFont="1" applyFill="1" applyBorder="1" applyAlignment="1" applyProtection="1">
      <alignment horizontal="left" vertical="center" wrapText="1"/>
    </xf>
    <xf numFmtId="0" fontId="3" fillId="3" borderId="5" xfId="4" applyNumberFormat="1" applyFont="1" applyFill="1" applyBorder="1" applyAlignment="1" applyProtection="1">
      <alignment horizontal="left" vertical="center" wrapText="1"/>
    </xf>
    <xf numFmtId="0" fontId="3" fillId="3" borderId="1" xfId="4" applyNumberFormat="1" applyFont="1" applyFill="1" applyBorder="1" applyAlignment="1" applyProtection="1">
      <alignment horizontal="left" vertical="center" wrapText="1"/>
    </xf>
    <xf numFmtId="49" fontId="3" fillId="5" borderId="3" xfId="4" applyNumberFormat="1" applyFont="1" applyFill="1" applyBorder="1" applyAlignment="1" applyProtection="1">
      <alignment horizontal="left" vertical="center" wrapText="1"/>
      <protection locked="0"/>
    </xf>
    <xf numFmtId="49" fontId="3" fillId="5" borderId="5" xfId="4" applyNumberFormat="1" applyFont="1" applyFill="1" applyBorder="1" applyAlignment="1" applyProtection="1">
      <alignment horizontal="left" vertical="center" wrapText="1"/>
      <protection locked="0"/>
    </xf>
    <xf numFmtId="49" fontId="3" fillId="5" borderId="1" xfId="4" applyNumberFormat="1" applyFont="1" applyFill="1" applyBorder="1" applyAlignment="1" applyProtection="1">
      <alignment horizontal="left" vertical="center" wrapText="1"/>
      <protection locked="0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3" fillId="2" borderId="5" xfId="8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4" fillId="0" borderId="0" xfId="4" applyNumberFormat="1" applyFont="1" applyFill="1" applyBorder="1" applyAlignment="1" applyProtection="1">
      <alignment horizontal="left" vertical="center" wrapText="1" inden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49" fontId="3" fillId="0" borderId="0" xfId="1" applyNumberFormat="1" applyFont="1" applyFill="1" applyAlignment="1" applyProtection="1">
      <alignment vertical="center" wrapText="1"/>
    </xf>
    <xf numFmtId="49" fontId="3" fillId="0" borderId="0" xfId="10" applyNumberFormat="1" applyFont="1">
      <alignment vertical="top"/>
    </xf>
    <xf numFmtId="0" fontId="19" fillId="0" borderId="0" xfId="1" applyFont="1" applyFill="1" applyAlignment="1" applyProtection="1">
      <alignment vertical="center" wrapText="1"/>
    </xf>
    <xf numFmtId="0" fontId="20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20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5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9" fillId="0" borderId="0" xfId="4" applyNumberFormat="1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 wrapText="1"/>
    </xf>
    <xf numFmtId="0" fontId="0" fillId="0" borderId="9" xfId="8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0" fillId="0" borderId="6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1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49" fontId="13" fillId="2" borderId="0" xfId="8" applyNumberFormat="1" applyFont="1" applyFill="1" applyBorder="1" applyAlignment="1" applyProtection="1">
      <alignment horizontal="center" vertical="center" wrapText="1"/>
    </xf>
    <xf numFmtId="49" fontId="13" fillId="2" borderId="5" xfId="8" applyNumberFormat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6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0" fontId="0" fillId="6" borderId="2" xfId="9" applyNumberFormat="1" applyFont="1" applyFill="1" applyBorder="1" applyAlignment="1" applyProtection="1">
      <alignment horizontal="left" vertical="center" wrapText="1"/>
      <protection locked="0"/>
    </xf>
    <xf numFmtId="49" fontId="14" fillId="5" borderId="2" xfId="9" applyNumberFormat="1" applyFill="1" applyBorder="1" applyAlignment="1" applyProtection="1">
      <alignment horizontal="left" vertical="center" wrapText="1"/>
      <protection locked="0"/>
    </xf>
    <xf numFmtId="49" fontId="0" fillId="2" borderId="9" xfId="1" applyNumberFormat="1" applyFont="1" applyFill="1" applyBorder="1" applyAlignment="1" applyProtection="1">
      <alignment horizontal="center" vertical="center" wrapText="1"/>
    </xf>
    <xf numFmtId="0" fontId="0" fillId="0" borderId="11" xfId="1" applyFont="1" applyFill="1" applyBorder="1" applyAlignment="1" applyProtection="1">
      <alignment horizontal="left" vertical="center" wrapText="1"/>
    </xf>
    <xf numFmtId="0" fontId="16" fillId="0" borderId="11" xfId="1" applyFont="1" applyFill="1" applyBorder="1" applyAlignment="1" applyProtection="1">
      <alignment horizontal="left" vertical="center" wrapText="1"/>
    </xf>
    <xf numFmtId="0" fontId="16" fillId="0" borderId="6" xfId="1" applyFont="1" applyFill="1" applyBorder="1" applyAlignment="1" applyProtection="1">
      <alignment horizontal="left" vertical="center" wrapText="1"/>
    </xf>
    <xf numFmtId="0" fontId="20" fillId="2" borderId="14" xfId="1" applyFont="1" applyFill="1" applyBorder="1" applyAlignment="1" applyProtection="1">
      <alignment horizontal="center" vertical="top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3" borderId="2" xfId="9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49" fontId="0" fillId="6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3" fillId="0" borderId="9" xfId="1" applyNumberFormat="1" applyFont="1" applyFill="1" applyBorder="1" applyAlignment="1" applyProtection="1">
      <alignment horizontal="left" vertical="top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3" fillId="0" borderId="11" xfId="1" applyNumberFormat="1" applyFont="1" applyFill="1" applyBorder="1" applyAlignment="1" applyProtection="1">
      <alignment horizontal="left" vertical="top" wrapText="1"/>
    </xf>
    <xf numFmtId="0" fontId="3" fillId="4" borderId="15" xfId="1" applyFont="1" applyFill="1" applyBorder="1" applyAlignment="1" applyProtection="1">
      <alignment vertical="center" wrapText="1"/>
    </xf>
    <xf numFmtId="49" fontId="11" fillId="4" borderId="5" xfId="10" applyFont="1" applyFill="1" applyBorder="1" applyAlignment="1" applyProtection="1">
      <alignment horizontal="left" vertical="center"/>
    </xf>
    <xf numFmtId="49" fontId="11" fillId="4" borderId="5" xfId="10" applyFont="1" applyFill="1" applyBorder="1" applyAlignment="1" applyProtection="1">
      <alignment horizontal="left" vertical="center" indent="2"/>
    </xf>
    <xf numFmtId="49" fontId="21" fillId="4" borderId="1" xfId="10" applyFont="1" applyFill="1" applyBorder="1" applyAlignment="1" applyProtection="1">
      <alignment horizontal="center" vertical="top"/>
    </xf>
    <xf numFmtId="0" fontId="0" fillId="3" borderId="9" xfId="9" applyNumberFormat="1" applyFont="1" applyFill="1" applyBorder="1" applyAlignment="1" applyProtection="1">
      <alignment horizontal="left" vertical="center" wrapText="1" indent="1"/>
    </xf>
    <xf numFmtId="0" fontId="0" fillId="3" borderId="11" xfId="9" applyNumberFormat="1" applyFont="1" applyFill="1" applyBorder="1" applyAlignment="1" applyProtection="1">
      <alignment horizontal="left" vertical="center" wrapText="1" indent="1"/>
    </xf>
    <xf numFmtId="0" fontId="0" fillId="3" borderId="6" xfId="9" applyNumberFormat="1" applyFont="1" applyFill="1" applyBorder="1" applyAlignment="1" applyProtection="1">
      <alignment horizontal="left" vertical="center" wrapText="1" indent="1"/>
    </xf>
    <xf numFmtId="0" fontId="3" fillId="4" borderId="3" xfId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horizontal="left" vertical="top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14" fillId="6" borderId="2" xfId="9" applyNumberFormat="1" applyFont="1" applyFill="1" applyBorder="1" applyAlignment="1" applyProtection="1">
      <alignment horizontal="left" vertical="center" wrapText="1"/>
      <protection locked="0"/>
    </xf>
    <xf numFmtId="4" fontId="0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11" fillId="4" borderId="5" xfId="10" applyFont="1" applyFill="1" applyBorder="1" applyAlignment="1" applyProtection="1">
      <alignment horizontal="left" vertical="center" indent="3"/>
    </xf>
    <xf numFmtId="49" fontId="0" fillId="2" borderId="9" xfId="1" applyNumberFormat="1" applyFont="1" applyFill="1" applyBorder="1" applyAlignment="1" applyProtection="1">
      <alignment horizontal="center" vertical="center" wrapText="1"/>
    </xf>
    <xf numFmtId="49" fontId="0" fillId="2" borderId="11" xfId="1" applyNumberFormat="1" applyFont="1" applyFill="1" applyBorder="1" applyAlignment="1" applyProtection="1">
      <alignment horizontal="center" vertical="center" wrapText="1"/>
    </xf>
    <xf numFmtId="49" fontId="0" fillId="2" borderId="6" xfId="1" applyNumberFormat="1" applyFont="1" applyFill="1" applyBorder="1" applyAlignment="1" applyProtection="1">
      <alignment horizontal="center" vertical="center" wrapText="1"/>
    </xf>
    <xf numFmtId="49" fontId="3" fillId="0" borderId="0" xfId="10">
      <alignment vertical="top"/>
    </xf>
    <xf numFmtId="49" fontId="3" fillId="0" borderId="16" xfId="10" applyBorder="1">
      <alignment vertical="top"/>
    </xf>
    <xf numFmtId="49" fontId="4" fillId="0" borderId="0" xfId="10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0" xfId="1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38100</xdr:colOff>
      <xdr:row>32</xdr:row>
      <xdr:rowOff>0</xdr:rowOff>
    </xdr:from>
    <xdr:to>
      <xdr:col>45</xdr:col>
      <xdr:colOff>228600</xdr:colOff>
      <xdr:row>33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6050875" y="61817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3</xdr:row>
      <xdr:rowOff>9525</xdr:rowOff>
    </xdr:from>
    <xdr:to>
      <xdr:col>14</xdr:col>
      <xdr:colOff>228600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99726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37350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3</xdr:row>
      <xdr:rowOff>9525</xdr:rowOff>
    </xdr:from>
    <xdr:to>
      <xdr:col>28</xdr:col>
      <xdr:colOff>228600</xdr:colOff>
      <xdr:row>4</xdr:row>
      <xdr:rowOff>161925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174974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38100</xdr:colOff>
      <xdr:row>3</xdr:row>
      <xdr:rowOff>9525</xdr:rowOff>
    </xdr:from>
    <xdr:to>
      <xdr:col>35</xdr:col>
      <xdr:colOff>228600</xdr:colOff>
      <xdr:row>4</xdr:row>
      <xdr:rowOff>161925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212598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32</xdr:row>
      <xdr:rowOff>0</xdr:rowOff>
    </xdr:from>
    <xdr:to>
      <xdr:col>21</xdr:col>
      <xdr:colOff>228600</xdr:colOff>
      <xdr:row>33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3735050" y="83534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7497425" y="3343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45</xdr:col>
      <xdr:colOff>0</xdr:colOff>
      <xdr:row>3</xdr:row>
      <xdr:rowOff>9525</xdr:rowOff>
    </xdr:from>
    <xdr:to>
      <xdr:col>45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260127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62103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22</xdr:row>
      <xdr:rowOff>0</xdr:rowOff>
    </xdr:from>
    <xdr:to>
      <xdr:col>14</xdr:col>
      <xdr:colOff>228600</xdr:colOff>
      <xdr:row>23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9972675" y="3343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3</xdr:row>
      <xdr:rowOff>9525</xdr:rowOff>
    </xdr:from>
    <xdr:to>
      <xdr:col>14</xdr:col>
      <xdr:colOff>228600</xdr:colOff>
      <xdr:row>4</xdr:row>
      <xdr:rowOff>161925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99726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22</xdr:row>
      <xdr:rowOff>0</xdr:rowOff>
    </xdr:from>
    <xdr:to>
      <xdr:col>14</xdr:col>
      <xdr:colOff>228600</xdr:colOff>
      <xdr:row>23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9972675" y="3343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23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3735050" y="3343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37350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23</xdr:row>
      <xdr:rowOff>0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13735050" y="3343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23</xdr:row>
      <xdr:rowOff>0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17497425" y="3343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3</xdr:row>
      <xdr:rowOff>9525</xdr:rowOff>
    </xdr:from>
    <xdr:to>
      <xdr:col>28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174974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23</xdr:row>
      <xdr:rowOff>0</xdr:rowOff>
    </xdr:to>
    <xdr:grpSp>
      <xdr:nvGrpSpPr>
        <xdr:cNvPr id="37" name="shCalendar" hidden="1"/>
        <xdr:cNvGrpSpPr>
          <a:grpSpLocks/>
        </xdr:cNvGrpSpPr>
      </xdr:nvGrpSpPr>
      <xdr:grpSpPr bwMode="auto">
        <a:xfrm>
          <a:off x="17497425" y="3343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38100</xdr:colOff>
      <xdr:row>22</xdr:row>
      <xdr:rowOff>0</xdr:rowOff>
    </xdr:from>
    <xdr:to>
      <xdr:col>35</xdr:col>
      <xdr:colOff>228600</xdr:colOff>
      <xdr:row>23</xdr:row>
      <xdr:rowOff>0</xdr:rowOff>
    </xdr:to>
    <xdr:grpSp>
      <xdr:nvGrpSpPr>
        <xdr:cNvPr id="40" name="shCalendar" hidden="1"/>
        <xdr:cNvGrpSpPr>
          <a:grpSpLocks/>
        </xdr:cNvGrpSpPr>
      </xdr:nvGrpSpPr>
      <xdr:grpSpPr bwMode="auto">
        <a:xfrm>
          <a:off x="21259800" y="3343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38100</xdr:colOff>
      <xdr:row>3</xdr:row>
      <xdr:rowOff>9525</xdr:rowOff>
    </xdr:from>
    <xdr:to>
      <xdr:col>35</xdr:col>
      <xdr:colOff>228600</xdr:colOff>
      <xdr:row>4</xdr:row>
      <xdr:rowOff>161925</xdr:rowOff>
    </xdr:to>
    <xdr:grpSp>
      <xdr:nvGrpSpPr>
        <xdr:cNvPr id="43" name="shCalendar" hidden="1"/>
        <xdr:cNvGrpSpPr>
          <a:grpSpLocks/>
        </xdr:cNvGrpSpPr>
      </xdr:nvGrpSpPr>
      <xdr:grpSpPr bwMode="auto">
        <a:xfrm>
          <a:off x="212598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38100</xdr:colOff>
      <xdr:row>22</xdr:row>
      <xdr:rowOff>0</xdr:rowOff>
    </xdr:from>
    <xdr:to>
      <xdr:col>35</xdr:col>
      <xdr:colOff>228600</xdr:colOff>
      <xdr:row>23</xdr:row>
      <xdr:rowOff>0</xdr:rowOff>
    </xdr:to>
    <xdr:grpSp>
      <xdr:nvGrpSpPr>
        <xdr:cNvPr id="46" name="shCalendar" hidden="1"/>
        <xdr:cNvGrpSpPr>
          <a:grpSpLocks/>
        </xdr:cNvGrpSpPr>
      </xdr:nvGrpSpPr>
      <xdr:grpSpPr bwMode="auto">
        <a:xfrm>
          <a:off x="21259800" y="3343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23</xdr:row>
      <xdr:rowOff>0</xdr:rowOff>
    </xdr:to>
    <xdr:grpSp>
      <xdr:nvGrpSpPr>
        <xdr:cNvPr id="49" name="shCalendar" hidden="1"/>
        <xdr:cNvGrpSpPr>
          <a:grpSpLocks/>
        </xdr:cNvGrpSpPr>
      </xdr:nvGrpSpPr>
      <xdr:grpSpPr bwMode="auto">
        <a:xfrm>
          <a:off x="25022175" y="3343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3</xdr:row>
      <xdr:rowOff>9525</xdr:rowOff>
    </xdr:from>
    <xdr:to>
      <xdr:col>42</xdr:col>
      <xdr:colOff>228600</xdr:colOff>
      <xdr:row>4</xdr:row>
      <xdr:rowOff>161925</xdr:rowOff>
    </xdr:to>
    <xdr:grpSp>
      <xdr:nvGrpSpPr>
        <xdr:cNvPr id="52" name="shCalendar" hidden="1"/>
        <xdr:cNvGrpSpPr>
          <a:grpSpLocks/>
        </xdr:cNvGrpSpPr>
      </xdr:nvGrpSpPr>
      <xdr:grpSpPr bwMode="auto">
        <a:xfrm>
          <a:off x="250221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23</xdr:row>
      <xdr:rowOff>0</xdr:rowOff>
    </xdr:to>
    <xdr:grpSp>
      <xdr:nvGrpSpPr>
        <xdr:cNvPr id="55" name="shCalendar" hidden="1"/>
        <xdr:cNvGrpSpPr>
          <a:grpSpLocks/>
        </xdr:cNvGrpSpPr>
      </xdr:nvGrpSpPr>
      <xdr:grpSpPr bwMode="auto">
        <a:xfrm>
          <a:off x="25022175" y="3343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0\&#1058;&#1072;&#1088;&#1080;&#1092;&#1099;%202021-2023%20(&#1047;&#1072;&#1103;&#1074;&#1083;&#1077;&#1085;&#1086;%20&#1084;&#1072;&#1081;%202020)\FAS.JKH.OPEN.INFO.REQUEST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30.04.2020</v>
          </cell>
        </row>
        <row r="20">
          <cell r="F20" t="str">
            <v>4229</v>
          </cell>
        </row>
      </sheetData>
      <sheetData sheetId="5"/>
      <sheetData sheetId="6">
        <row r="25">
          <cell r="J25" t="str">
            <v>на территории города Сургута</v>
          </cell>
        </row>
        <row r="28">
          <cell r="J28" t="str">
            <v>на территории п.Лесной</v>
          </cell>
        </row>
        <row r="32">
          <cell r="J32" t="str">
            <v>на территории города Сургута</v>
          </cell>
        </row>
        <row r="35">
          <cell r="J35" t="str">
            <v>на территории п.Юность, п.Медвежий угол, п.Снежный, ул.Крылова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4"/>
  <sheetViews>
    <sheetView tabSelected="1" topLeftCell="C4" workbookViewId="0">
      <selection activeCell="K22" sqref="K22"/>
    </sheetView>
  </sheetViews>
  <sheetFormatPr defaultColWidth="10.5703125" defaultRowHeight="14.25"/>
  <cols>
    <col min="1" max="1" width="9.140625" style="106" hidden="1" customWidth="1"/>
    <col min="2" max="2" width="9.140625" style="108" hidden="1" customWidth="1"/>
    <col min="3" max="3" width="3.7109375" style="109" customWidth="1"/>
    <col min="4" max="4" width="6.28515625" style="1" bestFit="1" customWidth="1"/>
    <col min="5" max="5" width="46.7109375" style="1" customWidth="1"/>
    <col min="6" max="6" width="35.7109375" style="1" customWidth="1"/>
    <col min="7" max="7" width="3.7109375" style="1" customWidth="1"/>
    <col min="8" max="9" width="11.7109375" style="1" customWidth="1"/>
    <col min="10" max="11" width="35.7109375" style="1" customWidth="1"/>
    <col min="12" max="12" width="84.85546875" style="1" customWidth="1"/>
    <col min="13" max="13" width="10.5703125" style="1"/>
    <col min="14" max="15" width="10.5703125" style="39"/>
    <col min="16" max="16384" width="10.5703125" style="1"/>
  </cols>
  <sheetData>
    <row r="1" spans="1:32" hidden="1">
      <c r="S1" s="110"/>
      <c r="AF1" s="111"/>
    </row>
    <row r="2" spans="1:32" hidden="1"/>
    <row r="3" spans="1:32" hidden="1"/>
    <row r="4" spans="1:32" ht="3" customHeight="1">
      <c r="C4" s="112"/>
      <c r="D4" s="3"/>
      <c r="E4" s="3"/>
      <c r="F4" s="3"/>
      <c r="G4" s="3"/>
      <c r="H4" s="3"/>
      <c r="I4" s="3"/>
      <c r="J4" s="3"/>
      <c r="K4" s="113"/>
      <c r="L4" s="113"/>
    </row>
    <row r="5" spans="1:32" ht="26.1" customHeight="1">
      <c r="C5" s="112"/>
      <c r="D5" s="114" t="s">
        <v>62</v>
      </c>
      <c r="E5" s="114"/>
      <c r="F5" s="114"/>
      <c r="G5" s="114"/>
      <c r="H5" s="114"/>
      <c r="I5" s="114"/>
      <c r="J5" s="114"/>
      <c r="K5" s="114"/>
      <c r="L5" s="115"/>
    </row>
    <row r="6" spans="1:32" ht="3" customHeight="1">
      <c r="C6" s="112"/>
      <c r="D6" s="3"/>
      <c r="E6" s="116"/>
      <c r="F6" s="116"/>
      <c r="G6" s="116"/>
      <c r="H6" s="116"/>
      <c r="I6" s="116"/>
      <c r="J6" s="116"/>
      <c r="K6" s="68"/>
      <c r="L6" s="117"/>
    </row>
    <row r="7" spans="1:32" ht="30">
      <c r="C7" s="112"/>
      <c r="D7" s="3"/>
      <c r="E7" s="15" t="s">
        <v>63</v>
      </c>
      <c r="F7" s="104" t="s">
        <v>64</v>
      </c>
      <c r="G7" s="104"/>
      <c r="H7" s="104"/>
      <c r="I7" s="104"/>
      <c r="J7" s="104"/>
      <c r="K7" s="104"/>
      <c r="L7" s="118"/>
      <c r="M7" s="20"/>
    </row>
    <row r="8" spans="1:32" ht="30">
      <c r="C8" s="112"/>
      <c r="D8" s="3"/>
      <c r="E8" s="15" t="s">
        <v>65</v>
      </c>
      <c r="F8" s="104" t="s">
        <v>66</v>
      </c>
      <c r="G8" s="104"/>
      <c r="H8" s="104"/>
      <c r="I8" s="104"/>
      <c r="J8" s="104"/>
      <c r="K8" s="104"/>
      <c r="L8" s="118"/>
      <c r="M8" s="20"/>
    </row>
    <row r="9" spans="1:32">
      <c r="C9" s="112"/>
      <c r="D9" s="3"/>
      <c r="E9" s="116"/>
      <c r="F9" s="116"/>
      <c r="G9" s="116"/>
      <c r="H9" s="116"/>
      <c r="I9" s="116"/>
      <c r="J9" s="116"/>
      <c r="K9" s="68"/>
      <c r="L9" s="117"/>
    </row>
    <row r="10" spans="1:32" ht="21" customHeight="1">
      <c r="C10" s="112"/>
      <c r="D10" s="119" t="s">
        <v>3</v>
      </c>
      <c r="E10" s="119"/>
      <c r="F10" s="119"/>
      <c r="G10" s="119"/>
      <c r="H10" s="119"/>
      <c r="I10" s="119"/>
      <c r="J10" s="119"/>
      <c r="K10" s="119"/>
      <c r="L10" s="120" t="s">
        <v>4</v>
      </c>
    </row>
    <row r="11" spans="1:32" ht="21" customHeight="1">
      <c r="C11" s="112"/>
      <c r="D11" s="121" t="s">
        <v>5</v>
      </c>
      <c r="E11" s="122" t="s">
        <v>67</v>
      </c>
      <c r="F11" s="122" t="s">
        <v>20</v>
      </c>
      <c r="G11" s="123" t="s">
        <v>68</v>
      </c>
      <c r="H11" s="124"/>
      <c r="I11" s="125"/>
      <c r="J11" s="122" t="s">
        <v>69</v>
      </c>
      <c r="K11" s="122" t="s">
        <v>70</v>
      </c>
      <c r="L11" s="120"/>
    </row>
    <row r="12" spans="1:32" ht="21" customHeight="1">
      <c r="C12" s="112"/>
      <c r="D12" s="126"/>
      <c r="E12" s="127"/>
      <c r="F12" s="127"/>
      <c r="G12" s="128" t="s">
        <v>71</v>
      </c>
      <c r="H12" s="129"/>
      <c r="I12" s="130" t="s">
        <v>72</v>
      </c>
      <c r="J12" s="127"/>
      <c r="K12" s="127"/>
      <c r="L12" s="120"/>
    </row>
    <row r="13" spans="1:32" ht="12" customHeight="1">
      <c r="C13" s="112"/>
      <c r="D13" s="131" t="s">
        <v>18</v>
      </c>
      <c r="E13" s="131" t="s">
        <v>19</v>
      </c>
      <c r="F13" s="131" t="s">
        <v>73</v>
      </c>
      <c r="G13" s="132" t="s">
        <v>74</v>
      </c>
      <c r="H13" s="132"/>
      <c r="I13" s="131" t="s">
        <v>75</v>
      </c>
      <c r="J13" s="131" t="s">
        <v>76</v>
      </c>
      <c r="K13" s="131" t="s">
        <v>77</v>
      </c>
      <c r="L13" s="131" t="s">
        <v>78</v>
      </c>
    </row>
    <row r="14" spans="1:32" ht="14.25" customHeight="1">
      <c r="A14" s="107"/>
      <c r="C14" s="112"/>
      <c r="D14" s="133">
        <v>1</v>
      </c>
      <c r="E14" s="134" t="s">
        <v>79</v>
      </c>
      <c r="F14" s="135"/>
      <c r="G14" s="135"/>
      <c r="H14" s="135"/>
      <c r="I14" s="135"/>
      <c r="J14" s="135"/>
      <c r="K14" s="135"/>
      <c r="L14" s="136"/>
      <c r="M14" s="137"/>
    </row>
    <row r="15" spans="1:32" ht="56.25">
      <c r="A15" s="107"/>
      <c r="C15" s="112"/>
      <c r="D15" s="133" t="s">
        <v>48</v>
      </c>
      <c r="E15" s="138" t="s">
        <v>80</v>
      </c>
      <c r="F15" s="138" t="s">
        <v>80</v>
      </c>
      <c r="G15" s="139" t="s">
        <v>80</v>
      </c>
      <c r="H15" s="140"/>
      <c r="I15" s="138" t="s">
        <v>80</v>
      </c>
      <c r="J15" s="141" t="s">
        <v>81</v>
      </c>
      <c r="K15" s="142"/>
      <c r="L15" s="37" t="s">
        <v>82</v>
      </c>
      <c r="M15" s="137"/>
    </row>
    <row r="16" spans="1:32" ht="18.75">
      <c r="A16" s="107"/>
      <c r="B16" s="108">
        <v>3</v>
      </c>
      <c r="C16" s="112"/>
      <c r="D16" s="143">
        <v>2</v>
      </c>
      <c r="E16" s="144" t="s">
        <v>83</v>
      </c>
      <c r="F16" s="145"/>
      <c r="G16" s="145"/>
      <c r="H16" s="146"/>
      <c r="I16" s="146"/>
      <c r="J16" s="146" t="s">
        <v>80</v>
      </c>
      <c r="K16" s="146"/>
      <c r="L16" s="59"/>
      <c r="M16" s="137"/>
    </row>
    <row r="17" spans="1:13" ht="30">
      <c r="A17" s="107"/>
      <c r="C17" s="147"/>
      <c r="D17" s="148" t="s">
        <v>53</v>
      </c>
      <c r="E17" s="149" t="s">
        <v>84</v>
      </c>
      <c r="F17" s="150" t="s">
        <v>85</v>
      </c>
      <c r="G17" s="138"/>
      <c r="H17" s="151" t="s">
        <v>27</v>
      </c>
      <c r="I17" s="152" t="s">
        <v>31</v>
      </c>
      <c r="J17" s="141" t="s">
        <v>86</v>
      </c>
      <c r="K17" s="138" t="s">
        <v>80</v>
      </c>
      <c r="L17" s="153" t="s">
        <v>87</v>
      </c>
      <c r="M17" s="137"/>
    </row>
    <row r="18" spans="1:13" ht="30">
      <c r="A18" s="107"/>
      <c r="C18" s="147"/>
      <c r="D18" s="148"/>
      <c r="E18" s="149"/>
      <c r="F18" s="150"/>
      <c r="G18" s="154" t="s">
        <v>2</v>
      </c>
      <c r="H18" s="152" t="s">
        <v>32</v>
      </c>
      <c r="I18" s="152" t="s">
        <v>35</v>
      </c>
      <c r="J18" s="141" t="s">
        <v>86</v>
      </c>
      <c r="K18" s="138" t="s">
        <v>80</v>
      </c>
      <c r="L18" s="155"/>
      <c r="M18" s="137"/>
    </row>
    <row r="19" spans="1:13" ht="30">
      <c r="A19" s="107"/>
      <c r="C19" s="147"/>
      <c r="D19" s="148"/>
      <c r="E19" s="149"/>
      <c r="F19" s="150"/>
      <c r="G19" s="154" t="s">
        <v>2</v>
      </c>
      <c r="H19" s="152" t="s">
        <v>36</v>
      </c>
      <c r="I19" s="152" t="s">
        <v>39</v>
      </c>
      <c r="J19" s="141" t="s">
        <v>86</v>
      </c>
      <c r="K19" s="138" t="s">
        <v>80</v>
      </c>
      <c r="L19" s="155"/>
      <c r="M19" s="137"/>
    </row>
    <row r="20" spans="1:13" ht="18.75">
      <c r="A20" s="107"/>
      <c r="C20" s="147"/>
      <c r="D20" s="148"/>
      <c r="E20" s="149"/>
      <c r="F20" s="150"/>
      <c r="G20" s="156"/>
      <c r="H20" s="157" t="s">
        <v>9</v>
      </c>
      <c r="I20" s="158"/>
      <c r="J20" s="158"/>
      <c r="K20" s="159"/>
      <c r="L20" s="155"/>
      <c r="M20" s="137"/>
    </row>
    <row r="21" spans="1:13" ht="30">
      <c r="A21" s="107"/>
      <c r="C21" s="112"/>
      <c r="D21" s="148" t="s">
        <v>88</v>
      </c>
      <c r="E21" s="160" t="s">
        <v>89</v>
      </c>
      <c r="F21" s="150" t="s">
        <v>90</v>
      </c>
      <c r="G21" s="138"/>
      <c r="H21" s="151" t="s">
        <v>27</v>
      </c>
      <c r="I21" s="152" t="s">
        <v>31</v>
      </c>
      <c r="J21" s="141" t="s">
        <v>86</v>
      </c>
      <c r="K21" s="138" t="s">
        <v>80</v>
      </c>
      <c r="L21" s="155"/>
      <c r="M21" s="137"/>
    </row>
    <row r="22" spans="1:13" ht="30">
      <c r="A22" s="107"/>
      <c r="C22" s="112"/>
      <c r="D22" s="148"/>
      <c r="E22" s="161"/>
      <c r="F22" s="150"/>
      <c r="G22" s="154" t="s">
        <v>2</v>
      </c>
      <c r="H22" s="152" t="s">
        <v>32</v>
      </c>
      <c r="I22" s="152" t="s">
        <v>35</v>
      </c>
      <c r="J22" s="141" t="s">
        <v>86</v>
      </c>
      <c r="K22" s="138" t="s">
        <v>80</v>
      </c>
      <c r="L22" s="155"/>
      <c r="M22" s="137"/>
    </row>
    <row r="23" spans="1:13" ht="30">
      <c r="A23" s="107"/>
      <c r="C23" s="112"/>
      <c r="D23" s="148"/>
      <c r="E23" s="161"/>
      <c r="F23" s="150"/>
      <c r="G23" s="154" t="s">
        <v>2</v>
      </c>
      <c r="H23" s="152" t="s">
        <v>36</v>
      </c>
      <c r="I23" s="152" t="s">
        <v>39</v>
      </c>
      <c r="J23" s="141" t="s">
        <v>86</v>
      </c>
      <c r="K23" s="138" t="s">
        <v>80</v>
      </c>
      <c r="L23" s="155"/>
      <c r="M23" s="137"/>
    </row>
    <row r="24" spans="1:13" ht="18.75">
      <c r="A24" s="107"/>
      <c r="C24" s="112"/>
      <c r="D24" s="148"/>
      <c r="E24" s="162"/>
      <c r="F24" s="150"/>
      <c r="G24" s="163"/>
      <c r="H24" s="157" t="s">
        <v>9</v>
      </c>
      <c r="I24" s="158"/>
      <c r="J24" s="158"/>
      <c r="K24" s="159"/>
      <c r="L24" s="155"/>
      <c r="M24" s="137"/>
    </row>
    <row r="25" spans="1:13" ht="30">
      <c r="A25" s="107"/>
      <c r="C25" s="112"/>
      <c r="D25" s="148" t="s">
        <v>91</v>
      </c>
      <c r="E25" s="160" t="s">
        <v>89</v>
      </c>
      <c r="F25" s="150" t="s">
        <v>92</v>
      </c>
      <c r="G25" s="138"/>
      <c r="H25" s="151" t="s">
        <v>27</v>
      </c>
      <c r="I25" s="152" t="s">
        <v>31</v>
      </c>
      <c r="J25" s="141" t="s">
        <v>86</v>
      </c>
      <c r="K25" s="138" t="s">
        <v>80</v>
      </c>
      <c r="L25" s="155"/>
      <c r="M25" s="137"/>
    </row>
    <row r="26" spans="1:13" ht="30">
      <c r="A26" s="107"/>
      <c r="C26" s="112"/>
      <c r="D26" s="148"/>
      <c r="E26" s="161"/>
      <c r="F26" s="150"/>
      <c r="G26" s="154" t="s">
        <v>2</v>
      </c>
      <c r="H26" s="152" t="s">
        <v>32</v>
      </c>
      <c r="I26" s="152" t="s">
        <v>35</v>
      </c>
      <c r="J26" s="141" t="s">
        <v>86</v>
      </c>
      <c r="K26" s="138" t="s">
        <v>80</v>
      </c>
      <c r="L26" s="155"/>
      <c r="M26" s="137"/>
    </row>
    <row r="27" spans="1:13" ht="30">
      <c r="A27" s="107"/>
      <c r="C27" s="112"/>
      <c r="D27" s="148"/>
      <c r="E27" s="161"/>
      <c r="F27" s="150"/>
      <c r="G27" s="154" t="s">
        <v>2</v>
      </c>
      <c r="H27" s="152" t="s">
        <v>36</v>
      </c>
      <c r="I27" s="152" t="s">
        <v>39</v>
      </c>
      <c r="J27" s="141" t="s">
        <v>86</v>
      </c>
      <c r="K27" s="138" t="s">
        <v>80</v>
      </c>
      <c r="L27" s="155"/>
      <c r="M27" s="137"/>
    </row>
    <row r="28" spans="1:13" ht="18.75">
      <c r="A28" s="107"/>
      <c r="C28" s="112"/>
      <c r="D28" s="148"/>
      <c r="E28" s="162"/>
      <c r="F28" s="150"/>
      <c r="G28" s="163"/>
      <c r="H28" s="157" t="s">
        <v>9</v>
      </c>
      <c r="I28" s="158"/>
      <c r="J28" s="158"/>
      <c r="K28" s="159"/>
      <c r="L28" s="155"/>
      <c r="M28" s="137"/>
    </row>
    <row r="29" spans="1:13" ht="30">
      <c r="A29" s="107"/>
      <c r="C29" s="112"/>
      <c r="D29" s="148" t="s">
        <v>93</v>
      </c>
      <c r="E29" s="160" t="s">
        <v>94</v>
      </c>
      <c r="F29" s="150" t="s">
        <v>90</v>
      </c>
      <c r="G29" s="138"/>
      <c r="H29" s="151" t="s">
        <v>27</v>
      </c>
      <c r="I29" s="152" t="s">
        <v>31</v>
      </c>
      <c r="J29" s="141" t="s">
        <v>86</v>
      </c>
      <c r="K29" s="138" t="s">
        <v>80</v>
      </c>
      <c r="L29" s="155"/>
      <c r="M29" s="137"/>
    </row>
    <row r="30" spans="1:13" ht="30">
      <c r="A30" s="107"/>
      <c r="C30" s="112"/>
      <c r="D30" s="148"/>
      <c r="E30" s="161"/>
      <c r="F30" s="150"/>
      <c r="G30" s="154" t="s">
        <v>2</v>
      </c>
      <c r="H30" s="152" t="s">
        <v>32</v>
      </c>
      <c r="I30" s="152" t="s">
        <v>35</v>
      </c>
      <c r="J30" s="141" t="s">
        <v>86</v>
      </c>
      <c r="K30" s="138" t="s">
        <v>80</v>
      </c>
      <c r="L30" s="155"/>
      <c r="M30" s="137"/>
    </row>
    <row r="31" spans="1:13" ht="30">
      <c r="A31" s="107"/>
      <c r="C31" s="112"/>
      <c r="D31" s="148"/>
      <c r="E31" s="161"/>
      <c r="F31" s="150"/>
      <c r="G31" s="154" t="s">
        <v>2</v>
      </c>
      <c r="H31" s="152" t="s">
        <v>36</v>
      </c>
      <c r="I31" s="152" t="s">
        <v>39</v>
      </c>
      <c r="J31" s="141" t="s">
        <v>86</v>
      </c>
      <c r="K31" s="138" t="s">
        <v>80</v>
      </c>
      <c r="L31" s="155"/>
      <c r="M31" s="137"/>
    </row>
    <row r="32" spans="1:13" ht="18.75">
      <c r="A32" s="107"/>
      <c r="C32" s="112"/>
      <c r="D32" s="148"/>
      <c r="E32" s="162"/>
      <c r="F32" s="150"/>
      <c r="G32" s="163"/>
      <c r="H32" s="157" t="s">
        <v>9</v>
      </c>
      <c r="I32" s="158"/>
      <c r="J32" s="158"/>
      <c r="K32" s="159"/>
      <c r="L32" s="155"/>
      <c r="M32" s="137"/>
    </row>
    <row r="33" spans="1:13" ht="30">
      <c r="A33" s="107"/>
      <c r="C33" s="112"/>
      <c r="D33" s="148" t="s">
        <v>95</v>
      </c>
      <c r="E33" s="160" t="s">
        <v>94</v>
      </c>
      <c r="F33" s="150" t="s">
        <v>96</v>
      </c>
      <c r="G33" s="138"/>
      <c r="H33" s="151" t="s">
        <v>27</v>
      </c>
      <c r="I33" s="152" t="s">
        <v>31</v>
      </c>
      <c r="J33" s="141" t="s">
        <v>86</v>
      </c>
      <c r="K33" s="138" t="s">
        <v>80</v>
      </c>
      <c r="L33" s="155"/>
      <c r="M33" s="137"/>
    </row>
    <row r="34" spans="1:13" ht="30">
      <c r="A34" s="107"/>
      <c r="C34" s="112"/>
      <c r="D34" s="148"/>
      <c r="E34" s="161"/>
      <c r="F34" s="150"/>
      <c r="G34" s="154" t="s">
        <v>2</v>
      </c>
      <c r="H34" s="152" t="s">
        <v>32</v>
      </c>
      <c r="I34" s="152" t="s">
        <v>35</v>
      </c>
      <c r="J34" s="141" t="s">
        <v>86</v>
      </c>
      <c r="K34" s="138" t="s">
        <v>80</v>
      </c>
      <c r="L34" s="155"/>
      <c r="M34" s="137"/>
    </row>
    <row r="35" spans="1:13" ht="30">
      <c r="A35" s="107"/>
      <c r="C35" s="112"/>
      <c r="D35" s="148"/>
      <c r="E35" s="161"/>
      <c r="F35" s="150"/>
      <c r="G35" s="154" t="s">
        <v>2</v>
      </c>
      <c r="H35" s="152" t="s">
        <v>36</v>
      </c>
      <c r="I35" s="152" t="s">
        <v>39</v>
      </c>
      <c r="J35" s="141" t="s">
        <v>86</v>
      </c>
      <c r="K35" s="138" t="s">
        <v>80</v>
      </c>
      <c r="L35" s="155"/>
      <c r="M35" s="137"/>
    </row>
    <row r="36" spans="1:13" ht="18.75">
      <c r="A36" s="107"/>
      <c r="C36" s="112"/>
      <c r="D36" s="148"/>
      <c r="E36" s="162"/>
      <c r="F36" s="150"/>
      <c r="G36" s="163"/>
      <c r="H36" s="157" t="s">
        <v>9</v>
      </c>
      <c r="I36" s="158"/>
      <c r="J36" s="158"/>
      <c r="K36" s="159"/>
      <c r="L36" s="164"/>
      <c r="M36" s="137"/>
    </row>
    <row r="37" spans="1:13" ht="18.75">
      <c r="A37" s="107"/>
      <c r="B37" s="108">
        <v>3</v>
      </c>
      <c r="C37" s="112"/>
      <c r="D37" s="165" t="s">
        <v>73</v>
      </c>
      <c r="E37" s="134" t="s">
        <v>97</v>
      </c>
      <c r="F37" s="134"/>
      <c r="G37" s="134"/>
      <c r="H37" s="134"/>
      <c r="I37" s="134"/>
      <c r="J37" s="134"/>
      <c r="K37" s="134"/>
      <c r="L37" s="166"/>
      <c r="M37" s="137"/>
    </row>
    <row r="38" spans="1:13" ht="33.75">
      <c r="A38" s="107"/>
      <c r="C38" s="112"/>
      <c r="D38" s="133" t="s">
        <v>98</v>
      </c>
      <c r="E38" s="138" t="s">
        <v>80</v>
      </c>
      <c r="F38" s="138" t="s">
        <v>80</v>
      </c>
      <c r="G38" s="139" t="s">
        <v>80</v>
      </c>
      <c r="H38" s="140"/>
      <c r="I38" s="138" t="s">
        <v>80</v>
      </c>
      <c r="J38" s="138" t="s">
        <v>80</v>
      </c>
      <c r="K38" s="167" t="s">
        <v>99</v>
      </c>
      <c r="L38" s="37" t="s">
        <v>100</v>
      </c>
      <c r="M38" s="137"/>
    </row>
    <row r="39" spans="1:13" ht="18.75">
      <c r="A39" s="107"/>
      <c r="B39" s="108">
        <v>3</v>
      </c>
      <c r="C39" s="112"/>
      <c r="D39" s="165" t="s">
        <v>74</v>
      </c>
      <c r="E39" s="134" t="s">
        <v>101</v>
      </c>
      <c r="F39" s="134"/>
      <c r="G39" s="134"/>
      <c r="H39" s="134"/>
      <c r="I39" s="134"/>
      <c r="J39" s="134"/>
      <c r="K39" s="134"/>
      <c r="L39" s="166"/>
      <c r="M39" s="137"/>
    </row>
    <row r="40" spans="1:13" ht="18.75">
      <c r="A40" s="107"/>
      <c r="C40" s="147"/>
      <c r="D40" s="148" t="s">
        <v>102</v>
      </c>
      <c r="E40" s="149" t="s">
        <v>84</v>
      </c>
      <c r="F40" s="150" t="s">
        <v>85</v>
      </c>
      <c r="G40" s="138"/>
      <c r="H40" s="151" t="s">
        <v>27</v>
      </c>
      <c r="I40" s="152" t="s">
        <v>31</v>
      </c>
      <c r="J40" s="168">
        <v>6163.3</v>
      </c>
      <c r="K40" s="138" t="s">
        <v>80</v>
      </c>
      <c r="L40" s="153" t="s">
        <v>103</v>
      </c>
      <c r="M40" s="137"/>
    </row>
    <row r="41" spans="1:13" ht="18.75">
      <c r="A41" s="107"/>
      <c r="C41" s="147"/>
      <c r="D41" s="148"/>
      <c r="E41" s="149"/>
      <c r="F41" s="150"/>
      <c r="G41" s="154" t="s">
        <v>2</v>
      </c>
      <c r="H41" s="152" t="s">
        <v>32</v>
      </c>
      <c r="I41" s="152" t="s">
        <v>35</v>
      </c>
      <c r="J41" s="168">
        <v>6279.46</v>
      </c>
      <c r="K41" s="138" t="s">
        <v>80</v>
      </c>
      <c r="L41" s="155"/>
      <c r="M41" s="137"/>
    </row>
    <row r="42" spans="1:13" ht="18.75">
      <c r="A42" s="107"/>
      <c r="C42" s="147"/>
      <c r="D42" s="148"/>
      <c r="E42" s="149"/>
      <c r="F42" s="150"/>
      <c r="G42" s="154" t="s">
        <v>2</v>
      </c>
      <c r="H42" s="152" t="s">
        <v>36</v>
      </c>
      <c r="I42" s="152" t="s">
        <v>39</v>
      </c>
      <c r="J42" s="168">
        <v>6391.75</v>
      </c>
      <c r="K42" s="138" t="s">
        <v>80</v>
      </c>
      <c r="L42" s="155"/>
      <c r="M42" s="137"/>
    </row>
    <row r="43" spans="1:13" ht="18.75">
      <c r="A43" s="107"/>
      <c r="C43" s="147"/>
      <c r="D43" s="148"/>
      <c r="E43" s="149"/>
      <c r="F43" s="150"/>
      <c r="G43" s="156"/>
      <c r="H43" s="157" t="s">
        <v>9</v>
      </c>
      <c r="I43" s="169"/>
      <c r="J43" s="169"/>
      <c r="K43" s="159"/>
      <c r="L43" s="155"/>
      <c r="M43" s="137"/>
    </row>
    <row r="44" spans="1:13" ht="18.75">
      <c r="A44" s="107"/>
      <c r="C44" s="112"/>
      <c r="D44" s="148" t="s">
        <v>104</v>
      </c>
      <c r="E44" s="160" t="s">
        <v>89</v>
      </c>
      <c r="F44" s="150" t="s">
        <v>90</v>
      </c>
      <c r="G44" s="138"/>
      <c r="H44" s="151" t="s">
        <v>27</v>
      </c>
      <c r="I44" s="152" t="s">
        <v>31</v>
      </c>
      <c r="J44" s="168">
        <v>1890.73</v>
      </c>
      <c r="K44" s="138" t="s">
        <v>80</v>
      </c>
      <c r="L44" s="155"/>
      <c r="M44" s="137"/>
    </row>
    <row r="45" spans="1:13" ht="18.75">
      <c r="A45" s="107"/>
      <c r="C45" s="112"/>
      <c r="D45" s="148"/>
      <c r="E45" s="161"/>
      <c r="F45" s="150"/>
      <c r="G45" s="154" t="s">
        <v>2</v>
      </c>
      <c r="H45" s="152" t="s">
        <v>32</v>
      </c>
      <c r="I45" s="152" t="s">
        <v>35</v>
      </c>
      <c r="J45" s="168">
        <v>1944.77</v>
      </c>
      <c r="K45" s="138" t="s">
        <v>80</v>
      </c>
      <c r="L45" s="155"/>
      <c r="M45" s="137"/>
    </row>
    <row r="46" spans="1:13" ht="18.75">
      <c r="A46" s="107"/>
      <c r="C46" s="112"/>
      <c r="D46" s="148"/>
      <c r="E46" s="161"/>
      <c r="F46" s="150"/>
      <c r="G46" s="154" t="s">
        <v>2</v>
      </c>
      <c r="H46" s="152" t="s">
        <v>36</v>
      </c>
      <c r="I46" s="152" t="s">
        <v>39</v>
      </c>
      <c r="J46" s="168">
        <v>1997.2</v>
      </c>
      <c r="K46" s="138" t="s">
        <v>80</v>
      </c>
      <c r="L46" s="155"/>
      <c r="M46" s="137"/>
    </row>
    <row r="47" spans="1:13" ht="18.75">
      <c r="A47" s="107"/>
      <c r="C47" s="112"/>
      <c r="D47" s="148"/>
      <c r="E47" s="162"/>
      <c r="F47" s="150"/>
      <c r="G47" s="163"/>
      <c r="H47" s="157" t="s">
        <v>9</v>
      </c>
      <c r="I47" s="158"/>
      <c r="J47" s="158"/>
      <c r="K47" s="159"/>
      <c r="L47" s="155"/>
      <c r="M47" s="137"/>
    </row>
    <row r="48" spans="1:13" ht="18.75">
      <c r="A48" s="107"/>
      <c r="C48" s="112"/>
      <c r="D48" s="148" t="s">
        <v>105</v>
      </c>
      <c r="E48" s="160" t="s">
        <v>89</v>
      </c>
      <c r="F48" s="150" t="s">
        <v>92</v>
      </c>
      <c r="G48" s="138"/>
      <c r="H48" s="151" t="s">
        <v>27</v>
      </c>
      <c r="I48" s="152" t="s">
        <v>31</v>
      </c>
      <c r="J48" s="168">
        <v>806.31</v>
      </c>
      <c r="K48" s="138" t="s">
        <v>80</v>
      </c>
      <c r="L48" s="155"/>
      <c r="M48" s="137"/>
    </row>
    <row r="49" spans="1:13" ht="18.75">
      <c r="A49" s="107"/>
      <c r="C49" s="112"/>
      <c r="D49" s="148"/>
      <c r="E49" s="161"/>
      <c r="F49" s="150"/>
      <c r="G49" s="154" t="s">
        <v>2</v>
      </c>
      <c r="H49" s="152" t="s">
        <v>32</v>
      </c>
      <c r="I49" s="152" t="s">
        <v>35</v>
      </c>
      <c r="J49" s="168">
        <v>851.41</v>
      </c>
      <c r="K49" s="138" t="s">
        <v>80</v>
      </c>
      <c r="L49" s="155"/>
      <c r="M49" s="137"/>
    </row>
    <row r="50" spans="1:13" ht="18.75">
      <c r="A50" s="107"/>
      <c r="C50" s="112"/>
      <c r="D50" s="148"/>
      <c r="E50" s="161"/>
      <c r="F50" s="150"/>
      <c r="G50" s="154" t="s">
        <v>2</v>
      </c>
      <c r="H50" s="152" t="s">
        <v>36</v>
      </c>
      <c r="I50" s="152" t="s">
        <v>39</v>
      </c>
      <c r="J50" s="168">
        <v>852.73</v>
      </c>
      <c r="K50" s="138" t="s">
        <v>80</v>
      </c>
      <c r="L50" s="155"/>
      <c r="M50" s="137"/>
    </row>
    <row r="51" spans="1:13" ht="18.75">
      <c r="A51" s="107"/>
      <c r="C51" s="112"/>
      <c r="D51" s="148"/>
      <c r="E51" s="162"/>
      <c r="F51" s="150"/>
      <c r="G51" s="163"/>
      <c r="H51" s="157" t="s">
        <v>9</v>
      </c>
      <c r="I51" s="158"/>
      <c r="J51" s="158"/>
      <c r="K51" s="159"/>
      <c r="L51" s="155"/>
      <c r="M51" s="137"/>
    </row>
    <row r="52" spans="1:13" ht="18.75">
      <c r="A52" s="107"/>
      <c r="C52" s="112"/>
      <c r="D52" s="148" t="s">
        <v>106</v>
      </c>
      <c r="E52" s="160" t="s">
        <v>94</v>
      </c>
      <c r="F52" s="150" t="s">
        <v>90</v>
      </c>
      <c r="G52" s="138"/>
      <c r="H52" s="151" t="s">
        <v>27</v>
      </c>
      <c r="I52" s="152" t="s">
        <v>31</v>
      </c>
      <c r="J52" s="168">
        <v>116923.29</v>
      </c>
      <c r="K52" s="138" t="s">
        <v>80</v>
      </c>
      <c r="L52" s="155"/>
      <c r="M52" s="137"/>
    </row>
    <row r="53" spans="1:13" ht="18.75">
      <c r="A53" s="107"/>
      <c r="C53" s="112"/>
      <c r="D53" s="148"/>
      <c r="E53" s="161"/>
      <c r="F53" s="150"/>
      <c r="G53" s="154" t="s">
        <v>2</v>
      </c>
      <c r="H53" s="152" t="s">
        <v>32</v>
      </c>
      <c r="I53" s="152" t="s">
        <v>35</v>
      </c>
      <c r="J53" s="168">
        <v>119607.4</v>
      </c>
      <c r="K53" s="138" t="s">
        <v>80</v>
      </c>
      <c r="L53" s="155"/>
      <c r="M53" s="137"/>
    </row>
    <row r="54" spans="1:13" ht="18.75">
      <c r="A54" s="107"/>
      <c r="C54" s="112"/>
      <c r="D54" s="148"/>
      <c r="E54" s="161"/>
      <c r="F54" s="150"/>
      <c r="G54" s="154" t="s">
        <v>2</v>
      </c>
      <c r="H54" s="152" t="s">
        <v>36</v>
      </c>
      <c r="I54" s="152" t="s">
        <v>39</v>
      </c>
      <c r="J54" s="168">
        <v>122107.4</v>
      </c>
      <c r="K54" s="138" t="s">
        <v>80</v>
      </c>
      <c r="L54" s="155"/>
      <c r="M54" s="137"/>
    </row>
    <row r="55" spans="1:13" ht="18.75">
      <c r="A55" s="107"/>
      <c r="C55" s="112"/>
      <c r="D55" s="148"/>
      <c r="E55" s="162"/>
      <c r="F55" s="150"/>
      <c r="G55" s="163"/>
      <c r="H55" s="157" t="s">
        <v>9</v>
      </c>
      <c r="I55" s="158"/>
      <c r="J55" s="158"/>
      <c r="K55" s="159"/>
      <c r="L55" s="155"/>
      <c r="M55" s="137"/>
    </row>
    <row r="56" spans="1:13" ht="18.75">
      <c r="A56" s="107"/>
      <c r="C56" s="112"/>
      <c r="D56" s="148" t="s">
        <v>107</v>
      </c>
      <c r="E56" s="160" t="s">
        <v>94</v>
      </c>
      <c r="F56" s="150" t="s">
        <v>96</v>
      </c>
      <c r="G56" s="138"/>
      <c r="H56" s="151" t="s">
        <v>27</v>
      </c>
      <c r="I56" s="152" t="s">
        <v>31</v>
      </c>
      <c r="J56" s="168">
        <v>4763.2299999999996</v>
      </c>
      <c r="K56" s="138" t="s">
        <v>80</v>
      </c>
      <c r="L56" s="155"/>
      <c r="M56" s="137"/>
    </row>
    <row r="57" spans="1:13" ht="18.75">
      <c r="A57" s="107"/>
      <c r="C57" s="112"/>
      <c r="D57" s="148"/>
      <c r="E57" s="161"/>
      <c r="F57" s="150"/>
      <c r="G57" s="154" t="s">
        <v>2</v>
      </c>
      <c r="H57" s="152" t="s">
        <v>32</v>
      </c>
      <c r="I57" s="152" t="s">
        <v>35</v>
      </c>
      <c r="J57" s="168">
        <v>6005.55</v>
      </c>
      <c r="K57" s="138" t="s">
        <v>80</v>
      </c>
      <c r="L57" s="155"/>
      <c r="M57" s="137"/>
    </row>
    <row r="58" spans="1:13" ht="18.75">
      <c r="A58" s="107"/>
      <c r="C58" s="112"/>
      <c r="D58" s="148"/>
      <c r="E58" s="161"/>
      <c r="F58" s="150"/>
      <c r="G58" s="154" t="s">
        <v>2</v>
      </c>
      <c r="H58" s="152" t="s">
        <v>36</v>
      </c>
      <c r="I58" s="152" t="s">
        <v>39</v>
      </c>
      <c r="J58" s="168">
        <v>5017.05</v>
      </c>
      <c r="K58" s="138" t="s">
        <v>80</v>
      </c>
      <c r="L58" s="155"/>
      <c r="M58" s="137"/>
    </row>
    <row r="59" spans="1:13" ht="18.75">
      <c r="A59" s="107"/>
      <c r="C59" s="112"/>
      <c r="D59" s="148"/>
      <c r="E59" s="162"/>
      <c r="F59" s="150"/>
      <c r="G59" s="163"/>
      <c r="H59" s="157" t="s">
        <v>9</v>
      </c>
      <c r="I59" s="158"/>
      <c r="J59" s="158"/>
      <c r="K59" s="159"/>
      <c r="L59" s="164"/>
      <c r="M59" s="137"/>
    </row>
    <row r="60" spans="1:13" ht="18.75">
      <c r="A60" s="107"/>
      <c r="C60" s="112"/>
      <c r="D60" s="165" t="s">
        <v>75</v>
      </c>
      <c r="E60" s="134" t="s">
        <v>108</v>
      </c>
      <c r="F60" s="134"/>
      <c r="G60" s="134"/>
      <c r="H60" s="134"/>
      <c r="I60" s="134"/>
      <c r="J60" s="134"/>
      <c r="K60" s="134"/>
      <c r="L60" s="166"/>
      <c r="M60" s="137"/>
    </row>
    <row r="61" spans="1:13" ht="18.75">
      <c r="A61" s="107"/>
      <c r="C61" s="147"/>
      <c r="D61" s="170" t="s">
        <v>109</v>
      </c>
      <c r="E61" s="149" t="s">
        <v>84</v>
      </c>
      <c r="F61" s="150" t="s">
        <v>85</v>
      </c>
      <c r="G61" s="138"/>
      <c r="H61" s="151" t="s">
        <v>27</v>
      </c>
      <c r="I61" s="152" t="s">
        <v>31</v>
      </c>
      <c r="J61" s="168">
        <v>11.58</v>
      </c>
      <c r="K61" s="138" t="s">
        <v>80</v>
      </c>
      <c r="L61" s="153" t="s">
        <v>110</v>
      </c>
      <c r="M61" s="137"/>
    </row>
    <row r="62" spans="1:13" ht="18.75">
      <c r="A62" s="107"/>
      <c r="C62" s="147"/>
      <c r="D62" s="171"/>
      <c r="E62" s="149"/>
      <c r="F62" s="150"/>
      <c r="G62" s="154" t="s">
        <v>2</v>
      </c>
      <c r="H62" s="152" t="s">
        <v>32</v>
      </c>
      <c r="I62" s="152" t="s">
        <v>35</v>
      </c>
      <c r="J62" s="168">
        <v>11.58</v>
      </c>
      <c r="K62" s="138" t="s">
        <v>80</v>
      </c>
      <c r="L62" s="155"/>
      <c r="M62" s="137"/>
    </row>
    <row r="63" spans="1:13" ht="18.75">
      <c r="A63" s="107"/>
      <c r="C63" s="147"/>
      <c r="D63" s="171"/>
      <c r="E63" s="149"/>
      <c r="F63" s="150"/>
      <c r="G63" s="154" t="s">
        <v>2</v>
      </c>
      <c r="H63" s="152" t="s">
        <v>36</v>
      </c>
      <c r="I63" s="152" t="s">
        <v>39</v>
      </c>
      <c r="J63" s="168">
        <v>11.58</v>
      </c>
      <c r="K63" s="138" t="s">
        <v>80</v>
      </c>
      <c r="L63" s="155"/>
      <c r="M63" s="137"/>
    </row>
    <row r="64" spans="1:13" ht="18.75">
      <c r="A64" s="107"/>
      <c r="C64" s="147"/>
      <c r="D64" s="172"/>
      <c r="E64" s="149"/>
      <c r="F64" s="150"/>
      <c r="G64" s="156"/>
      <c r="H64" s="157" t="s">
        <v>9</v>
      </c>
      <c r="I64" s="169"/>
      <c r="J64" s="169"/>
      <c r="K64" s="159"/>
      <c r="L64" s="155"/>
      <c r="M64" s="137"/>
    </row>
    <row r="65" spans="1:13" ht="18.75">
      <c r="A65" s="107"/>
      <c r="C65" s="112"/>
      <c r="D65" s="148" t="s">
        <v>111</v>
      </c>
      <c r="E65" s="160" t="s">
        <v>89</v>
      </c>
      <c r="F65" s="150" t="s">
        <v>90</v>
      </c>
      <c r="G65" s="138"/>
      <c r="H65" s="151" t="s">
        <v>27</v>
      </c>
      <c r="I65" s="152" t="s">
        <v>31</v>
      </c>
      <c r="J65" s="168">
        <v>9.1999999999999993</v>
      </c>
      <c r="K65" s="138" t="s">
        <v>80</v>
      </c>
      <c r="L65" s="155"/>
      <c r="M65" s="137"/>
    </row>
    <row r="66" spans="1:13" ht="18.75">
      <c r="A66" s="107"/>
      <c r="C66" s="112"/>
      <c r="D66" s="148"/>
      <c r="E66" s="161"/>
      <c r="F66" s="150"/>
      <c r="G66" s="154" t="s">
        <v>2</v>
      </c>
      <c r="H66" s="152" t="s">
        <v>32</v>
      </c>
      <c r="I66" s="152" t="s">
        <v>35</v>
      </c>
      <c r="J66" s="168">
        <v>9.1999999999999993</v>
      </c>
      <c r="K66" s="138" t="s">
        <v>80</v>
      </c>
      <c r="L66" s="155"/>
      <c r="M66" s="137"/>
    </row>
    <row r="67" spans="1:13" ht="18.75">
      <c r="A67" s="107"/>
      <c r="C67" s="112"/>
      <c r="D67" s="148"/>
      <c r="E67" s="161"/>
      <c r="F67" s="150"/>
      <c r="G67" s="154" t="s">
        <v>2</v>
      </c>
      <c r="H67" s="152" t="s">
        <v>36</v>
      </c>
      <c r="I67" s="152" t="s">
        <v>39</v>
      </c>
      <c r="J67" s="168">
        <v>9.1999999999999993</v>
      </c>
      <c r="K67" s="138" t="s">
        <v>80</v>
      </c>
      <c r="L67" s="155"/>
      <c r="M67" s="137"/>
    </row>
    <row r="68" spans="1:13" ht="18.75">
      <c r="A68" s="107"/>
      <c r="C68" s="112"/>
      <c r="D68" s="148"/>
      <c r="E68" s="162"/>
      <c r="F68" s="150"/>
      <c r="G68" s="163"/>
      <c r="H68" s="157" t="s">
        <v>9</v>
      </c>
      <c r="I68" s="158"/>
      <c r="J68" s="158"/>
      <c r="K68" s="159"/>
      <c r="L68" s="155"/>
      <c r="M68" s="137"/>
    </row>
    <row r="69" spans="1:13" ht="18.75">
      <c r="A69" s="107"/>
      <c r="C69" s="112"/>
      <c r="D69" s="148" t="s">
        <v>112</v>
      </c>
      <c r="E69" s="160" t="s">
        <v>89</v>
      </c>
      <c r="F69" s="150" t="s">
        <v>92</v>
      </c>
      <c r="G69" s="138"/>
      <c r="H69" s="151" t="s">
        <v>27</v>
      </c>
      <c r="I69" s="152" t="s">
        <v>31</v>
      </c>
      <c r="J69" s="168">
        <v>1.5640000000000001</v>
      </c>
      <c r="K69" s="138" t="s">
        <v>80</v>
      </c>
      <c r="L69" s="155"/>
      <c r="M69" s="137"/>
    </row>
    <row r="70" spans="1:13" ht="18.75">
      <c r="A70" s="107"/>
      <c r="C70" s="112"/>
      <c r="D70" s="148"/>
      <c r="E70" s="161"/>
      <c r="F70" s="150"/>
      <c r="G70" s="154" t="s">
        <v>2</v>
      </c>
      <c r="H70" s="152" t="s">
        <v>32</v>
      </c>
      <c r="I70" s="152" t="s">
        <v>35</v>
      </c>
      <c r="J70" s="168">
        <v>1.5640000000000001</v>
      </c>
      <c r="K70" s="138" t="s">
        <v>80</v>
      </c>
      <c r="L70" s="155"/>
      <c r="M70" s="137"/>
    </row>
    <row r="71" spans="1:13" ht="18.75">
      <c r="A71" s="107"/>
      <c r="C71" s="112"/>
      <c r="D71" s="148"/>
      <c r="E71" s="161"/>
      <c r="F71" s="150"/>
      <c r="G71" s="154" t="s">
        <v>2</v>
      </c>
      <c r="H71" s="152" t="s">
        <v>36</v>
      </c>
      <c r="I71" s="152" t="s">
        <v>39</v>
      </c>
      <c r="J71" s="168">
        <v>1.5640000000000001</v>
      </c>
      <c r="K71" s="138" t="s">
        <v>80</v>
      </c>
      <c r="L71" s="155"/>
      <c r="M71" s="137"/>
    </row>
    <row r="72" spans="1:13" ht="18.75">
      <c r="A72" s="107"/>
      <c r="C72" s="112"/>
      <c r="D72" s="148"/>
      <c r="E72" s="162"/>
      <c r="F72" s="150"/>
      <c r="G72" s="163"/>
      <c r="H72" s="157" t="s">
        <v>9</v>
      </c>
      <c r="I72" s="158"/>
      <c r="J72" s="158"/>
      <c r="K72" s="159"/>
      <c r="L72" s="155"/>
      <c r="M72" s="137"/>
    </row>
    <row r="73" spans="1:13" ht="18.75">
      <c r="A73" s="107"/>
      <c r="C73" s="112"/>
      <c r="D73" s="148" t="s">
        <v>113</v>
      </c>
      <c r="E73" s="160" t="s">
        <v>94</v>
      </c>
      <c r="F73" s="150" t="s">
        <v>90</v>
      </c>
      <c r="G73" s="138"/>
      <c r="H73" s="151" t="s">
        <v>27</v>
      </c>
      <c r="I73" s="152" t="s">
        <v>31</v>
      </c>
      <c r="J73" s="168">
        <v>10403.547</v>
      </c>
      <c r="K73" s="138" t="s">
        <v>80</v>
      </c>
      <c r="L73" s="155"/>
      <c r="M73" s="137"/>
    </row>
    <row r="74" spans="1:13" ht="18.75">
      <c r="A74" s="107"/>
      <c r="C74" s="112"/>
      <c r="D74" s="148"/>
      <c r="E74" s="161"/>
      <c r="F74" s="150"/>
      <c r="G74" s="154" t="s">
        <v>2</v>
      </c>
      <c r="H74" s="152" t="s">
        <v>32</v>
      </c>
      <c r="I74" s="152" t="s">
        <v>35</v>
      </c>
      <c r="J74" s="168">
        <v>10403.547</v>
      </c>
      <c r="K74" s="138" t="s">
        <v>80</v>
      </c>
      <c r="L74" s="155"/>
      <c r="M74" s="137"/>
    </row>
    <row r="75" spans="1:13" ht="18.75">
      <c r="A75" s="107"/>
      <c r="C75" s="112"/>
      <c r="D75" s="148"/>
      <c r="E75" s="161"/>
      <c r="F75" s="150"/>
      <c r="G75" s="154" t="s">
        <v>2</v>
      </c>
      <c r="H75" s="152" t="s">
        <v>36</v>
      </c>
      <c r="I75" s="152" t="s">
        <v>39</v>
      </c>
      <c r="J75" s="168">
        <v>10403.547</v>
      </c>
      <c r="K75" s="138" t="s">
        <v>80</v>
      </c>
      <c r="L75" s="155"/>
      <c r="M75" s="137"/>
    </row>
    <row r="76" spans="1:13" ht="18.75">
      <c r="A76" s="107"/>
      <c r="C76" s="112"/>
      <c r="D76" s="148"/>
      <c r="E76" s="162"/>
      <c r="F76" s="150"/>
      <c r="G76" s="163"/>
      <c r="H76" s="157" t="s">
        <v>9</v>
      </c>
      <c r="I76" s="158"/>
      <c r="J76" s="158"/>
      <c r="K76" s="159"/>
      <c r="L76" s="155"/>
      <c r="M76" s="137"/>
    </row>
    <row r="77" spans="1:13" ht="18.75">
      <c r="A77" s="107"/>
      <c r="C77" s="112"/>
      <c r="D77" s="148" t="s">
        <v>114</v>
      </c>
      <c r="E77" s="160" t="s">
        <v>94</v>
      </c>
      <c r="F77" s="150" t="s">
        <v>96</v>
      </c>
      <c r="G77" s="138"/>
      <c r="H77" s="151" t="s">
        <v>27</v>
      </c>
      <c r="I77" s="152" t="s">
        <v>31</v>
      </c>
      <c r="J77" s="168">
        <v>78.62</v>
      </c>
      <c r="K77" s="138" t="s">
        <v>80</v>
      </c>
      <c r="L77" s="155"/>
      <c r="M77" s="137"/>
    </row>
    <row r="78" spans="1:13" ht="18.75">
      <c r="A78" s="107"/>
      <c r="C78" s="112"/>
      <c r="D78" s="148"/>
      <c r="E78" s="161"/>
      <c r="F78" s="150"/>
      <c r="G78" s="154" t="s">
        <v>2</v>
      </c>
      <c r="H78" s="152" t="s">
        <v>32</v>
      </c>
      <c r="I78" s="152" t="s">
        <v>35</v>
      </c>
      <c r="J78" s="168">
        <v>78.62</v>
      </c>
      <c r="K78" s="138" t="s">
        <v>80</v>
      </c>
      <c r="L78" s="155"/>
      <c r="M78" s="137"/>
    </row>
    <row r="79" spans="1:13" ht="18.75">
      <c r="A79" s="107"/>
      <c r="C79" s="112"/>
      <c r="D79" s="148"/>
      <c r="E79" s="161"/>
      <c r="F79" s="150"/>
      <c r="G79" s="154" t="s">
        <v>2</v>
      </c>
      <c r="H79" s="152" t="s">
        <v>36</v>
      </c>
      <c r="I79" s="152" t="s">
        <v>39</v>
      </c>
      <c r="J79" s="168">
        <v>78.62</v>
      </c>
      <c r="K79" s="138" t="s">
        <v>80</v>
      </c>
      <c r="L79" s="155"/>
      <c r="M79" s="137"/>
    </row>
    <row r="80" spans="1:13" ht="18.75">
      <c r="A80" s="107"/>
      <c r="C80" s="112"/>
      <c r="D80" s="148"/>
      <c r="E80" s="162"/>
      <c r="F80" s="150"/>
      <c r="G80" s="163"/>
      <c r="H80" s="157" t="s">
        <v>9</v>
      </c>
      <c r="I80" s="158"/>
      <c r="J80" s="158"/>
      <c r="K80" s="159"/>
      <c r="L80" s="164"/>
      <c r="M80" s="137"/>
    </row>
    <row r="81" spans="1:15" ht="18.75">
      <c r="A81" s="107"/>
      <c r="C81" s="112"/>
      <c r="D81" s="165" t="s">
        <v>76</v>
      </c>
      <c r="E81" s="134" t="s">
        <v>115</v>
      </c>
      <c r="F81" s="134"/>
      <c r="G81" s="134"/>
      <c r="H81" s="134"/>
      <c r="I81" s="134"/>
      <c r="J81" s="134"/>
      <c r="K81" s="134"/>
      <c r="L81" s="166"/>
      <c r="M81" s="137"/>
    </row>
    <row r="82" spans="1:15" ht="18.75">
      <c r="A82" s="107"/>
      <c r="C82" s="147"/>
      <c r="D82" s="170" t="s">
        <v>116</v>
      </c>
      <c r="E82" s="149" t="s">
        <v>84</v>
      </c>
      <c r="F82" s="150" t="s">
        <v>85</v>
      </c>
      <c r="G82" s="138"/>
      <c r="H82" s="151" t="s">
        <v>27</v>
      </c>
      <c r="I82" s="152" t="s">
        <v>31</v>
      </c>
      <c r="J82" s="168">
        <v>0</v>
      </c>
      <c r="K82" s="138" t="s">
        <v>80</v>
      </c>
      <c r="L82" s="153" t="s">
        <v>117</v>
      </c>
      <c r="M82" s="137"/>
      <c r="O82" s="39" t="s">
        <v>118</v>
      </c>
    </row>
    <row r="83" spans="1:15" ht="18.75">
      <c r="A83" s="107"/>
      <c r="C83" s="147"/>
      <c r="D83" s="171"/>
      <c r="E83" s="149"/>
      <c r="F83" s="150"/>
      <c r="G83" s="154" t="s">
        <v>2</v>
      </c>
      <c r="H83" s="152" t="s">
        <v>32</v>
      </c>
      <c r="I83" s="152" t="s">
        <v>35</v>
      </c>
      <c r="J83" s="168">
        <v>0</v>
      </c>
      <c r="K83" s="138" t="s">
        <v>80</v>
      </c>
      <c r="L83" s="155"/>
      <c r="M83" s="137"/>
    </row>
    <row r="84" spans="1:15" ht="18.75">
      <c r="A84" s="107"/>
      <c r="C84" s="147"/>
      <c r="D84" s="171"/>
      <c r="E84" s="149"/>
      <c r="F84" s="150"/>
      <c r="G84" s="154" t="s">
        <v>2</v>
      </c>
      <c r="H84" s="152" t="s">
        <v>36</v>
      </c>
      <c r="I84" s="152" t="s">
        <v>39</v>
      </c>
      <c r="J84" s="168">
        <v>0</v>
      </c>
      <c r="K84" s="138" t="s">
        <v>80</v>
      </c>
      <c r="L84" s="155"/>
      <c r="M84" s="137"/>
    </row>
    <row r="85" spans="1:15" ht="18.75">
      <c r="A85" s="107"/>
      <c r="C85" s="147"/>
      <c r="D85" s="172"/>
      <c r="E85" s="149"/>
      <c r="F85" s="150"/>
      <c r="G85" s="156"/>
      <c r="H85" s="157" t="s">
        <v>9</v>
      </c>
      <c r="I85" s="169"/>
      <c r="J85" s="169"/>
      <c r="K85" s="159"/>
      <c r="L85" s="155"/>
      <c r="M85" s="137"/>
    </row>
    <row r="86" spans="1:15" ht="18.75">
      <c r="A86" s="107"/>
      <c r="C86" s="112"/>
      <c r="D86" s="148" t="s">
        <v>119</v>
      </c>
      <c r="E86" s="160" t="s">
        <v>89</v>
      </c>
      <c r="F86" s="150" t="s">
        <v>90</v>
      </c>
      <c r="G86" s="138"/>
      <c r="H86" s="151" t="s">
        <v>27</v>
      </c>
      <c r="I86" s="152" t="s">
        <v>31</v>
      </c>
      <c r="J86" s="168">
        <v>0</v>
      </c>
      <c r="K86" s="138" t="s">
        <v>80</v>
      </c>
      <c r="L86" s="155"/>
      <c r="M86" s="137"/>
    </row>
    <row r="87" spans="1:15" ht="18.75">
      <c r="A87" s="107"/>
      <c r="C87" s="112"/>
      <c r="D87" s="148"/>
      <c r="E87" s="161"/>
      <c r="F87" s="150"/>
      <c r="G87" s="154" t="s">
        <v>2</v>
      </c>
      <c r="H87" s="152" t="s">
        <v>32</v>
      </c>
      <c r="I87" s="152" t="s">
        <v>35</v>
      </c>
      <c r="J87" s="168">
        <v>0</v>
      </c>
      <c r="K87" s="138" t="s">
        <v>80</v>
      </c>
      <c r="L87" s="155"/>
      <c r="M87" s="137"/>
    </row>
    <row r="88" spans="1:15" ht="18.75">
      <c r="A88" s="107"/>
      <c r="C88" s="112"/>
      <c r="D88" s="148"/>
      <c r="E88" s="161"/>
      <c r="F88" s="150"/>
      <c r="G88" s="154" t="s">
        <v>2</v>
      </c>
      <c r="H88" s="152" t="s">
        <v>36</v>
      </c>
      <c r="I88" s="152" t="s">
        <v>39</v>
      </c>
      <c r="J88" s="168">
        <v>0</v>
      </c>
      <c r="K88" s="138" t="s">
        <v>80</v>
      </c>
      <c r="L88" s="155"/>
      <c r="M88" s="137"/>
    </row>
    <row r="89" spans="1:15" ht="18.75">
      <c r="A89" s="107"/>
      <c r="C89" s="112"/>
      <c r="D89" s="148"/>
      <c r="E89" s="162"/>
      <c r="F89" s="150"/>
      <c r="G89" s="163"/>
      <c r="H89" s="157" t="s">
        <v>9</v>
      </c>
      <c r="I89" s="158"/>
      <c r="J89" s="158"/>
      <c r="K89" s="159"/>
      <c r="L89" s="155"/>
      <c r="M89" s="137"/>
    </row>
    <row r="90" spans="1:15" ht="18.75">
      <c r="A90" s="107"/>
      <c r="C90" s="112"/>
      <c r="D90" s="148" t="s">
        <v>120</v>
      </c>
      <c r="E90" s="160" t="s">
        <v>89</v>
      </c>
      <c r="F90" s="150" t="s">
        <v>92</v>
      </c>
      <c r="G90" s="138"/>
      <c r="H90" s="151" t="s">
        <v>27</v>
      </c>
      <c r="I90" s="152" t="s">
        <v>31</v>
      </c>
      <c r="J90" s="168">
        <v>0</v>
      </c>
      <c r="K90" s="138" t="s">
        <v>80</v>
      </c>
      <c r="L90" s="155"/>
      <c r="M90" s="137"/>
    </row>
    <row r="91" spans="1:15" ht="18.75">
      <c r="A91" s="107"/>
      <c r="C91" s="112"/>
      <c r="D91" s="148"/>
      <c r="E91" s="161"/>
      <c r="F91" s="150"/>
      <c r="G91" s="154" t="s">
        <v>2</v>
      </c>
      <c r="H91" s="152" t="s">
        <v>32</v>
      </c>
      <c r="I91" s="152" t="s">
        <v>35</v>
      </c>
      <c r="J91" s="168">
        <v>0</v>
      </c>
      <c r="K91" s="138" t="s">
        <v>80</v>
      </c>
      <c r="L91" s="155"/>
      <c r="M91" s="137"/>
    </row>
    <row r="92" spans="1:15" ht="18.75">
      <c r="A92" s="107"/>
      <c r="C92" s="112"/>
      <c r="D92" s="148"/>
      <c r="E92" s="161"/>
      <c r="F92" s="150"/>
      <c r="G92" s="154" t="s">
        <v>2</v>
      </c>
      <c r="H92" s="152" t="s">
        <v>36</v>
      </c>
      <c r="I92" s="152" t="s">
        <v>39</v>
      </c>
      <c r="J92" s="168">
        <v>0</v>
      </c>
      <c r="K92" s="138" t="s">
        <v>80</v>
      </c>
      <c r="L92" s="155"/>
      <c r="M92" s="137"/>
    </row>
    <row r="93" spans="1:15" ht="18.75">
      <c r="A93" s="107"/>
      <c r="C93" s="112"/>
      <c r="D93" s="148"/>
      <c r="E93" s="162"/>
      <c r="F93" s="150"/>
      <c r="G93" s="163"/>
      <c r="H93" s="157" t="s">
        <v>9</v>
      </c>
      <c r="I93" s="158"/>
      <c r="J93" s="158"/>
      <c r="K93" s="159"/>
      <c r="L93" s="155"/>
      <c r="M93" s="137"/>
    </row>
    <row r="94" spans="1:15" ht="18.75">
      <c r="A94" s="107"/>
      <c r="C94" s="112"/>
      <c r="D94" s="148" t="s">
        <v>121</v>
      </c>
      <c r="E94" s="160" t="s">
        <v>94</v>
      </c>
      <c r="F94" s="150" t="s">
        <v>90</v>
      </c>
      <c r="G94" s="138"/>
      <c r="H94" s="151" t="s">
        <v>27</v>
      </c>
      <c r="I94" s="152" t="s">
        <v>31</v>
      </c>
      <c r="J94" s="168">
        <v>0</v>
      </c>
      <c r="K94" s="138" t="s">
        <v>80</v>
      </c>
      <c r="L94" s="155"/>
      <c r="M94" s="137"/>
    </row>
    <row r="95" spans="1:15" ht="18.75">
      <c r="A95" s="107"/>
      <c r="C95" s="112"/>
      <c r="D95" s="148"/>
      <c r="E95" s="161"/>
      <c r="F95" s="150"/>
      <c r="G95" s="154" t="s">
        <v>2</v>
      </c>
      <c r="H95" s="152" t="s">
        <v>32</v>
      </c>
      <c r="I95" s="152" t="s">
        <v>35</v>
      </c>
      <c r="J95" s="168">
        <v>0</v>
      </c>
      <c r="K95" s="138" t="s">
        <v>80</v>
      </c>
      <c r="L95" s="155"/>
      <c r="M95" s="137"/>
    </row>
    <row r="96" spans="1:15" ht="18.75">
      <c r="A96" s="107"/>
      <c r="C96" s="112"/>
      <c r="D96" s="148"/>
      <c r="E96" s="161"/>
      <c r="F96" s="150"/>
      <c r="G96" s="154" t="s">
        <v>2</v>
      </c>
      <c r="H96" s="152" t="s">
        <v>36</v>
      </c>
      <c r="I96" s="152" t="s">
        <v>39</v>
      </c>
      <c r="J96" s="168">
        <v>0</v>
      </c>
      <c r="K96" s="138" t="s">
        <v>80</v>
      </c>
      <c r="L96" s="155"/>
      <c r="M96" s="137"/>
    </row>
    <row r="97" spans="1:13" ht="18.75">
      <c r="A97" s="107"/>
      <c r="C97" s="112"/>
      <c r="D97" s="148"/>
      <c r="E97" s="162"/>
      <c r="F97" s="150"/>
      <c r="G97" s="163"/>
      <c r="H97" s="157" t="s">
        <v>9</v>
      </c>
      <c r="I97" s="158"/>
      <c r="J97" s="158"/>
      <c r="K97" s="159"/>
      <c r="L97" s="155"/>
      <c r="M97" s="137"/>
    </row>
    <row r="98" spans="1:13" ht="18.75">
      <c r="A98" s="107"/>
      <c r="C98" s="112"/>
      <c r="D98" s="148" t="s">
        <v>122</v>
      </c>
      <c r="E98" s="160" t="s">
        <v>94</v>
      </c>
      <c r="F98" s="150" t="s">
        <v>96</v>
      </c>
      <c r="G98" s="138"/>
      <c r="H98" s="151" t="s">
        <v>27</v>
      </c>
      <c r="I98" s="152" t="s">
        <v>31</v>
      </c>
      <c r="J98" s="168">
        <v>0</v>
      </c>
      <c r="K98" s="138" t="s">
        <v>80</v>
      </c>
      <c r="L98" s="155"/>
      <c r="M98" s="137"/>
    </row>
    <row r="99" spans="1:13" ht="18.75">
      <c r="A99" s="107"/>
      <c r="C99" s="112"/>
      <c r="D99" s="148"/>
      <c r="E99" s="161"/>
      <c r="F99" s="150"/>
      <c r="G99" s="154" t="s">
        <v>2</v>
      </c>
      <c r="H99" s="152" t="s">
        <v>32</v>
      </c>
      <c r="I99" s="152" t="s">
        <v>35</v>
      </c>
      <c r="J99" s="168">
        <v>0</v>
      </c>
      <c r="K99" s="138" t="s">
        <v>80</v>
      </c>
      <c r="L99" s="155"/>
      <c r="M99" s="137"/>
    </row>
    <row r="100" spans="1:13" ht="18.75">
      <c r="A100" s="107"/>
      <c r="C100" s="112"/>
      <c r="D100" s="148"/>
      <c r="E100" s="161"/>
      <c r="F100" s="150"/>
      <c r="G100" s="154" t="s">
        <v>2</v>
      </c>
      <c r="H100" s="152" t="s">
        <v>36</v>
      </c>
      <c r="I100" s="152" t="s">
        <v>39</v>
      </c>
      <c r="J100" s="168">
        <v>0</v>
      </c>
      <c r="K100" s="138" t="s">
        <v>80</v>
      </c>
      <c r="L100" s="155"/>
      <c r="M100" s="137"/>
    </row>
    <row r="101" spans="1:13" ht="18.75">
      <c r="A101" s="107"/>
      <c r="C101" s="112"/>
      <c r="D101" s="148"/>
      <c r="E101" s="162"/>
      <c r="F101" s="150"/>
      <c r="G101" s="163"/>
      <c r="H101" s="157" t="s">
        <v>9</v>
      </c>
      <c r="I101" s="158"/>
      <c r="J101" s="158"/>
      <c r="K101" s="159"/>
      <c r="L101" s="164"/>
      <c r="M101" s="137"/>
    </row>
    <row r="102" spans="1:13" ht="18.75">
      <c r="A102" s="107"/>
      <c r="B102" s="108">
        <v>3</v>
      </c>
      <c r="C102" s="112"/>
      <c r="D102" s="165" t="s">
        <v>77</v>
      </c>
      <c r="E102" s="134" t="s">
        <v>123</v>
      </c>
      <c r="F102" s="134"/>
      <c r="G102" s="134"/>
      <c r="H102" s="134"/>
      <c r="I102" s="134"/>
      <c r="J102" s="134"/>
      <c r="K102" s="134"/>
      <c r="L102" s="166"/>
      <c r="M102" s="137"/>
    </row>
    <row r="103" spans="1:13" ht="18.75">
      <c r="A103" s="107"/>
      <c r="C103" s="147"/>
      <c r="D103" s="170" t="s">
        <v>124</v>
      </c>
      <c r="E103" s="149" t="s">
        <v>84</v>
      </c>
      <c r="F103" s="150" t="s">
        <v>85</v>
      </c>
      <c r="G103" s="138"/>
      <c r="H103" s="151" t="s">
        <v>27</v>
      </c>
      <c r="I103" s="152" t="s">
        <v>31</v>
      </c>
      <c r="J103" s="168">
        <v>0</v>
      </c>
      <c r="K103" s="138" t="s">
        <v>80</v>
      </c>
      <c r="L103" s="153" t="s">
        <v>125</v>
      </c>
      <c r="M103" s="137"/>
    </row>
    <row r="104" spans="1:13" ht="18.75">
      <c r="A104" s="107"/>
      <c r="C104" s="147"/>
      <c r="D104" s="171"/>
      <c r="E104" s="149"/>
      <c r="F104" s="150"/>
      <c r="G104" s="154" t="s">
        <v>2</v>
      </c>
      <c r="H104" s="152" t="s">
        <v>32</v>
      </c>
      <c r="I104" s="152" t="s">
        <v>35</v>
      </c>
      <c r="J104" s="168">
        <v>0</v>
      </c>
      <c r="K104" s="138" t="s">
        <v>80</v>
      </c>
      <c r="L104" s="155"/>
      <c r="M104" s="137"/>
    </row>
    <row r="105" spans="1:13" ht="18.75">
      <c r="A105" s="107"/>
      <c r="C105" s="147"/>
      <c r="D105" s="171"/>
      <c r="E105" s="149"/>
      <c r="F105" s="150"/>
      <c r="G105" s="154" t="s">
        <v>2</v>
      </c>
      <c r="H105" s="152" t="s">
        <v>36</v>
      </c>
      <c r="I105" s="152" t="s">
        <v>39</v>
      </c>
      <c r="J105" s="168">
        <v>0</v>
      </c>
      <c r="K105" s="138" t="s">
        <v>80</v>
      </c>
      <c r="L105" s="155"/>
      <c r="M105" s="137"/>
    </row>
    <row r="106" spans="1:13" ht="18.75">
      <c r="A106" s="107"/>
      <c r="C106" s="147"/>
      <c r="D106" s="172"/>
      <c r="E106" s="149"/>
      <c r="F106" s="150"/>
      <c r="G106" s="156"/>
      <c r="H106" s="157" t="s">
        <v>9</v>
      </c>
      <c r="I106" s="169"/>
      <c r="J106" s="169"/>
      <c r="K106" s="159"/>
      <c r="L106" s="155"/>
      <c r="M106" s="137"/>
    </row>
    <row r="107" spans="1:13" ht="18.75">
      <c r="A107" s="107"/>
      <c r="C107" s="112"/>
      <c r="D107" s="148" t="s">
        <v>126</v>
      </c>
      <c r="E107" s="160" t="s">
        <v>89</v>
      </c>
      <c r="F107" s="150" t="s">
        <v>90</v>
      </c>
      <c r="G107" s="138"/>
      <c r="H107" s="151" t="s">
        <v>27</v>
      </c>
      <c r="I107" s="152" t="s">
        <v>31</v>
      </c>
      <c r="J107" s="168">
        <v>0</v>
      </c>
      <c r="K107" s="138" t="s">
        <v>80</v>
      </c>
      <c r="L107" s="155"/>
      <c r="M107" s="137"/>
    </row>
    <row r="108" spans="1:13" ht="18.75">
      <c r="A108" s="107"/>
      <c r="C108" s="112"/>
      <c r="D108" s="148"/>
      <c r="E108" s="161"/>
      <c r="F108" s="150"/>
      <c r="G108" s="154" t="s">
        <v>2</v>
      </c>
      <c r="H108" s="152" t="s">
        <v>32</v>
      </c>
      <c r="I108" s="152" t="s">
        <v>35</v>
      </c>
      <c r="J108" s="168">
        <v>0</v>
      </c>
      <c r="K108" s="138" t="s">
        <v>80</v>
      </c>
      <c r="L108" s="155"/>
      <c r="M108" s="137"/>
    </row>
    <row r="109" spans="1:13" ht="18.75">
      <c r="A109" s="107"/>
      <c r="C109" s="112"/>
      <c r="D109" s="148"/>
      <c r="E109" s="161"/>
      <c r="F109" s="150"/>
      <c r="G109" s="154" t="s">
        <v>2</v>
      </c>
      <c r="H109" s="152" t="s">
        <v>36</v>
      </c>
      <c r="I109" s="152" t="s">
        <v>39</v>
      </c>
      <c r="J109" s="168">
        <v>0</v>
      </c>
      <c r="K109" s="138" t="s">
        <v>80</v>
      </c>
      <c r="L109" s="155"/>
      <c r="M109" s="137"/>
    </row>
    <row r="110" spans="1:13" ht="18.75">
      <c r="A110" s="107"/>
      <c r="C110" s="112"/>
      <c r="D110" s="148"/>
      <c r="E110" s="162"/>
      <c r="F110" s="150"/>
      <c r="G110" s="163"/>
      <c r="H110" s="157" t="s">
        <v>9</v>
      </c>
      <c r="I110" s="158"/>
      <c r="J110" s="158"/>
      <c r="K110" s="159"/>
      <c r="L110" s="155"/>
      <c r="M110" s="137"/>
    </row>
    <row r="111" spans="1:13" ht="18.75">
      <c r="A111" s="107"/>
      <c r="C111" s="112"/>
      <c r="D111" s="148" t="s">
        <v>127</v>
      </c>
      <c r="E111" s="160" t="s">
        <v>89</v>
      </c>
      <c r="F111" s="150" t="s">
        <v>92</v>
      </c>
      <c r="G111" s="138"/>
      <c r="H111" s="151" t="s">
        <v>27</v>
      </c>
      <c r="I111" s="152" t="s">
        <v>31</v>
      </c>
      <c r="J111" s="168">
        <v>0</v>
      </c>
      <c r="K111" s="138" t="s">
        <v>80</v>
      </c>
      <c r="L111" s="155"/>
      <c r="M111" s="137"/>
    </row>
    <row r="112" spans="1:13" ht="18.75">
      <c r="A112" s="107"/>
      <c r="C112" s="112"/>
      <c r="D112" s="148"/>
      <c r="E112" s="161"/>
      <c r="F112" s="150"/>
      <c r="G112" s="154" t="s">
        <v>2</v>
      </c>
      <c r="H112" s="152" t="s">
        <v>32</v>
      </c>
      <c r="I112" s="152" t="s">
        <v>35</v>
      </c>
      <c r="J112" s="168">
        <v>0</v>
      </c>
      <c r="K112" s="138" t="s">
        <v>80</v>
      </c>
      <c r="L112" s="155"/>
      <c r="M112" s="137"/>
    </row>
    <row r="113" spans="1:15" ht="18.75">
      <c r="A113" s="107"/>
      <c r="C113" s="112"/>
      <c r="D113" s="148"/>
      <c r="E113" s="161"/>
      <c r="F113" s="150"/>
      <c r="G113" s="154" t="s">
        <v>2</v>
      </c>
      <c r="H113" s="152" t="s">
        <v>36</v>
      </c>
      <c r="I113" s="152" t="s">
        <v>39</v>
      </c>
      <c r="J113" s="168">
        <v>0</v>
      </c>
      <c r="K113" s="138" t="s">
        <v>80</v>
      </c>
      <c r="L113" s="155"/>
      <c r="M113" s="137"/>
    </row>
    <row r="114" spans="1:15" ht="18.75">
      <c r="A114" s="107"/>
      <c r="C114" s="112"/>
      <c r="D114" s="148"/>
      <c r="E114" s="162"/>
      <c r="F114" s="150"/>
      <c r="G114" s="163"/>
      <c r="H114" s="157" t="s">
        <v>9</v>
      </c>
      <c r="I114" s="158"/>
      <c r="J114" s="158"/>
      <c r="K114" s="159"/>
      <c r="L114" s="155"/>
      <c r="M114" s="137"/>
    </row>
    <row r="115" spans="1:15" ht="18.75">
      <c r="A115" s="107"/>
      <c r="C115" s="112"/>
      <c r="D115" s="148" t="s">
        <v>128</v>
      </c>
      <c r="E115" s="160" t="s">
        <v>94</v>
      </c>
      <c r="F115" s="150" t="s">
        <v>90</v>
      </c>
      <c r="G115" s="138"/>
      <c r="H115" s="151" t="s">
        <v>27</v>
      </c>
      <c r="I115" s="152" t="s">
        <v>31</v>
      </c>
      <c r="J115" s="168">
        <v>0</v>
      </c>
      <c r="K115" s="138" t="s">
        <v>80</v>
      </c>
      <c r="L115" s="155"/>
      <c r="M115" s="137"/>
    </row>
    <row r="116" spans="1:15" ht="18.75">
      <c r="A116" s="107"/>
      <c r="C116" s="112"/>
      <c r="D116" s="148"/>
      <c r="E116" s="161"/>
      <c r="F116" s="150"/>
      <c r="G116" s="154" t="s">
        <v>2</v>
      </c>
      <c r="H116" s="152" t="s">
        <v>32</v>
      </c>
      <c r="I116" s="152" t="s">
        <v>35</v>
      </c>
      <c r="J116" s="168">
        <v>0</v>
      </c>
      <c r="K116" s="138" t="s">
        <v>80</v>
      </c>
      <c r="L116" s="155"/>
      <c r="M116" s="137"/>
    </row>
    <row r="117" spans="1:15" ht="18.75">
      <c r="A117" s="107"/>
      <c r="C117" s="112"/>
      <c r="D117" s="148"/>
      <c r="E117" s="161"/>
      <c r="F117" s="150"/>
      <c r="G117" s="154" t="s">
        <v>2</v>
      </c>
      <c r="H117" s="152" t="s">
        <v>36</v>
      </c>
      <c r="I117" s="152" t="s">
        <v>39</v>
      </c>
      <c r="J117" s="168">
        <v>0</v>
      </c>
      <c r="K117" s="138" t="s">
        <v>80</v>
      </c>
      <c r="L117" s="155"/>
      <c r="M117" s="137"/>
    </row>
    <row r="118" spans="1:15" ht="18.75">
      <c r="A118" s="107"/>
      <c r="C118" s="112"/>
      <c r="D118" s="148"/>
      <c r="E118" s="162"/>
      <c r="F118" s="150"/>
      <c r="G118" s="163"/>
      <c r="H118" s="157" t="s">
        <v>9</v>
      </c>
      <c r="I118" s="158"/>
      <c r="J118" s="158"/>
      <c r="K118" s="159"/>
      <c r="L118" s="155"/>
      <c r="M118" s="137"/>
    </row>
    <row r="119" spans="1:15" ht="18.75">
      <c r="A119" s="107"/>
      <c r="C119" s="112"/>
      <c r="D119" s="148" t="s">
        <v>129</v>
      </c>
      <c r="E119" s="160" t="s">
        <v>94</v>
      </c>
      <c r="F119" s="150" t="s">
        <v>96</v>
      </c>
      <c r="G119" s="138"/>
      <c r="H119" s="151" t="s">
        <v>27</v>
      </c>
      <c r="I119" s="152" t="s">
        <v>31</v>
      </c>
      <c r="J119" s="168">
        <v>0</v>
      </c>
      <c r="K119" s="138" t="s">
        <v>80</v>
      </c>
      <c r="L119" s="155"/>
      <c r="M119" s="137"/>
    </row>
    <row r="120" spans="1:15" ht="18.75">
      <c r="A120" s="107"/>
      <c r="C120" s="112"/>
      <c r="D120" s="148"/>
      <c r="E120" s="161"/>
      <c r="F120" s="150"/>
      <c r="G120" s="154" t="s">
        <v>2</v>
      </c>
      <c r="H120" s="152" t="s">
        <v>32</v>
      </c>
      <c r="I120" s="152" t="s">
        <v>35</v>
      </c>
      <c r="J120" s="168">
        <v>0</v>
      </c>
      <c r="K120" s="138" t="s">
        <v>80</v>
      </c>
      <c r="L120" s="155"/>
      <c r="M120" s="137"/>
    </row>
    <row r="121" spans="1:15" ht="18.75">
      <c r="A121" s="107"/>
      <c r="C121" s="112"/>
      <c r="D121" s="148"/>
      <c r="E121" s="161"/>
      <c r="F121" s="150"/>
      <c r="G121" s="154" t="s">
        <v>2</v>
      </c>
      <c r="H121" s="152" t="s">
        <v>36</v>
      </c>
      <c r="I121" s="152" t="s">
        <v>39</v>
      </c>
      <c r="J121" s="168">
        <v>0</v>
      </c>
      <c r="K121" s="138" t="s">
        <v>80</v>
      </c>
      <c r="L121" s="155"/>
      <c r="M121" s="137"/>
    </row>
    <row r="122" spans="1:15" ht="18.75">
      <c r="A122" s="107"/>
      <c r="C122" s="112"/>
      <c r="D122" s="148"/>
      <c r="E122" s="162"/>
      <c r="F122" s="150"/>
      <c r="G122" s="163"/>
      <c r="H122" s="157" t="s">
        <v>9</v>
      </c>
      <c r="I122" s="158"/>
      <c r="J122" s="158"/>
      <c r="K122" s="159"/>
      <c r="L122" s="164"/>
      <c r="M122" s="137"/>
    </row>
    <row r="123" spans="1:15" s="173" customFormat="1" ht="11.25">
      <c r="A123" s="107"/>
      <c r="D123" s="174"/>
      <c r="E123" s="174"/>
      <c r="F123" s="174"/>
      <c r="G123" s="174"/>
      <c r="H123" s="174"/>
      <c r="I123" s="174"/>
      <c r="J123" s="174"/>
      <c r="K123" s="174"/>
      <c r="L123" s="174"/>
      <c r="N123" s="175"/>
      <c r="O123" s="175"/>
    </row>
    <row r="124" spans="1:15">
      <c r="D124" s="176">
        <v>1</v>
      </c>
      <c r="E124" s="74" t="s">
        <v>130</v>
      </c>
      <c r="F124" s="74"/>
      <c r="G124" s="74"/>
      <c r="H124" s="74"/>
      <c r="I124" s="74"/>
      <c r="J124" s="74"/>
      <c r="K124" s="74"/>
      <c r="L124" s="74"/>
    </row>
  </sheetData>
  <mergeCells count="108">
    <mergeCell ref="D119:D122"/>
    <mergeCell ref="E119:E122"/>
    <mergeCell ref="F119:F122"/>
    <mergeCell ref="E124:L124"/>
    <mergeCell ref="L103:L122"/>
    <mergeCell ref="D107:D110"/>
    <mergeCell ref="E107:E110"/>
    <mergeCell ref="F107:F110"/>
    <mergeCell ref="D111:D114"/>
    <mergeCell ref="E111:E114"/>
    <mergeCell ref="F111:F114"/>
    <mergeCell ref="D115:D118"/>
    <mergeCell ref="E115:E118"/>
    <mergeCell ref="F115:F118"/>
    <mergeCell ref="D98:D101"/>
    <mergeCell ref="E98:E101"/>
    <mergeCell ref="F98:F101"/>
    <mergeCell ref="E102:K102"/>
    <mergeCell ref="C103:C106"/>
    <mergeCell ref="D103:D106"/>
    <mergeCell ref="E103:E106"/>
    <mergeCell ref="F103:F106"/>
    <mergeCell ref="L82:L101"/>
    <mergeCell ref="D86:D89"/>
    <mergeCell ref="E86:E89"/>
    <mergeCell ref="F86:F89"/>
    <mergeCell ref="D90:D93"/>
    <mergeCell ref="E90:E93"/>
    <mergeCell ref="F90:F93"/>
    <mergeCell ref="D94:D97"/>
    <mergeCell ref="E94:E97"/>
    <mergeCell ref="F94:F97"/>
    <mergeCell ref="D77:D80"/>
    <mergeCell ref="E77:E80"/>
    <mergeCell ref="F77:F80"/>
    <mergeCell ref="E81:K81"/>
    <mergeCell ref="C82:C85"/>
    <mergeCell ref="D82:D85"/>
    <mergeCell ref="E82:E85"/>
    <mergeCell ref="F82:F85"/>
    <mergeCell ref="L61:L80"/>
    <mergeCell ref="D65:D68"/>
    <mergeCell ref="E65:E68"/>
    <mergeCell ref="F65:F68"/>
    <mergeCell ref="D69:D72"/>
    <mergeCell ref="E69:E72"/>
    <mergeCell ref="F69:F72"/>
    <mergeCell ref="D73:D76"/>
    <mergeCell ref="E73:E76"/>
    <mergeCell ref="F73:F76"/>
    <mergeCell ref="D56:D59"/>
    <mergeCell ref="E56:E59"/>
    <mergeCell ref="F56:F59"/>
    <mergeCell ref="E60:K60"/>
    <mergeCell ref="C61:C64"/>
    <mergeCell ref="D61:D64"/>
    <mergeCell ref="E61:E64"/>
    <mergeCell ref="F61:F64"/>
    <mergeCell ref="L40:L59"/>
    <mergeCell ref="D44:D47"/>
    <mergeCell ref="E44:E47"/>
    <mergeCell ref="F44:F47"/>
    <mergeCell ref="D48:D51"/>
    <mergeCell ref="E48:E51"/>
    <mergeCell ref="F48:F51"/>
    <mergeCell ref="D52:D55"/>
    <mergeCell ref="E52:E55"/>
    <mergeCell ref="F52:F55"/>
    <mergeCell ref="E37:K37"/>
    <mergeCell ref="G38:H38"/>
    <mergeCell ref="E39:K39"/>
    <mergeCell ref="C40:C43"/>
    <mergeCell ref="D40:D43"/>
    <mergeCell ref="E40:E43"/>
    <mergeCell ref="F40:F43"/>
    <mergeCell ref="F25:F28"/>
    <mergeCell ref="D29:D32"/>
    <mergeCell ref="E29:E32"/>
    <mergeCell ref="F29:F32"/>
    <mergeCell ref="D33:D36"/>
    <mergeCell ref="E33:E36"/>
    <mergeCell ref="F33:F36"/>
    <mergeCell ref="C17:C20"/>
    <mergeCell ref="D17:D20"/>
    <mergeCell ref="E17:E20"/>
    <mergeCell ref="F17:F20"/>
    <mergeCell ref="L17:L36"/>
    <mergeCell ref="D21:D24"/>
    <mergeCell ref="E21:E24"/>
    <mergeCell ref="F21:F24"/>
    <mergeCell ref="D25:D28"/>
    <mergeCell ref="E25:E28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9"/>
  <sheetViews>
    <sheetView topLeftCell="A4" workbookViewId="0">
      <selection activeCell="B23" sqref="B23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7109375" style="1" hidden="1" customWidth="1"/>
    <col min="4" max="4" width="20.7109375" style="1" customWidth="1"/>
    <col min="5" max="6" width="23.7109375" style="1" hidden="1" customWidth="1"/>
    <col min="7" max="7" width="11.7109375" style="1" customWidth="1"/>
    <col min="8" max="8" width="3.7109375" style="1" customWidth="1"/>
    <col min="9" max="9" width="11.7109375" style="1" customWidth="1"/>
    <col min="10" max="10" width="8.5703125" style="1" customWidth="1"/>
    <col min="11" max="11" width="20.7109375" style="1" customWidth="1"/>
    <col min="12" max="13" width="23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8.5703125" style="1" customWidth="1"/>
    <col min="18" max="18" width="20.7109375" style="1" customWidth="1"/>
    <col min="19" max="20" width="23.7109375" style="1" hidden="1" customWidth="1"/>
    <col min="21" max="21" width="11.7109375" style="1" customWidth="1"/>
    <col min="22" max="22" width="3.7109375" style="1" customWidth="1"/>
    <col min="23" max="23" width="11.7109375" style="1" customWidth="1"/>
    <col min="24" max="24" width="8.5703125" style="1" customWidth="1"/>
    <col min="25" max="25" width="20.7109375" style="1" customWidth="1"/>
    <col min="26" max="27" width="23.7109375" style="1" hidden="1" customWidth="1"/>
    <col min="28" max="28" width="11.7109375" style="1" customWidth="1"/>
    <col min="29" max="29" width="3.7109375" style="1" customWidth="1"/>
    <col min="30" max="30" width="11.7109375" style="1" customWidth="1"/>
    <col min="31" max="31" width="8.5703125" style="1" customWidth="1"/>
    <col min="32" max="32" width="20.7109375" style="1" customWidth="1"/>
    <col min="33" max="34" width="23.7109375" style="1" hidden="1" customWidth="1"/>
    <col min="35" max="35" width="11.7109375" style="1" customWidth="1"/>
    <col min="36" max="36" width="3.7109375" style="1" customWidth="1"/>
    <col min="37" max="37" width="11.7109375" style="1" customWidth="1"/>
    <col min="38" max="38" width="8.5703125" style="1" customWidth="1"/>
    <col min="39" max="39" width="20.7109375" style="1" customWidth="1"/>
    <col min="40" max="41" width="23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8.5703125" style="1" hidden="1" customWidth="1"/>
    <col min="46" max="46" width="4.7109375" style="1" customWidth="1"/>
    <col min="47" max="47" width="115.7109375" style="1" customWidth="1"/>
    <col min="48" max="49" width="10.5703125" style="2"/>
    <col min="50" max="50" width="11.140625" style="2" customWidth="1"/>
    <col min="51" max="58" width="10.5703125" style="2"/>
    <col min="59" max="16384" width="10.5703125" style="1"/>
  </cols>
  <sheetData>
    <row r="1" spans="1:58" hidden="1">
      <c r="F1" s="67"/>
      <c r="G1" s="67"/>
      <c r="M1" s="67"/>
      <c r="N1" s="67"/>
      <c r="T1" s="67"/>
      <c r="U1" s="67"/>
      <c r="AA1" s="67"/>
      <c r="AB1" s="67"/>
      <c r="AH1" s="67"/>
      <c r="AI1" s="67"/>
      <c r="AO1" s="67"/>
      <c r="AP1" s="67"/>
    </row>
    <row r="2" spans="1:58" hidden="1">
      <c r="J2" s="67"/>
      <c r="Q2" s="67"/>
      <c r="X2" s="67"/>
      <c r="AE2" s="67"/>
      <c r="AL2" s="67"/>
      <c r="AS2" s="67"/>
    </row>
    <row r="3" spans="1:58" hidden="1"/>
    <row r="4" spans="1:58" ht="3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58" ht="24.95" customHeight="1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58" ht="3" customHeight="1">
      <c r="A6" s="3"/>
      <c r="B6" s="3"/>
      <c r="C6" s="3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58" s="11" customFormat="1" ht="5.25" hidden="1">
      <c r="A7" s="12"/>
      <c r="B7" s="1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4"/>
    </row>
    <row r="8" spans="1:58" s="7" customFormat="1" ht="30">
      <c r="A8" s="8"/>
      <c r="B8" s="1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8" s="16"/>
      <c r="D8" s="104" t="str">
        <f>IF(datePr_ch="",IF(datePr="","",datePr),datePr_ch)</f>
        <v>30.04.2020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7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s="7" customFormat="1" ht="30">
      <c r="A9" s="8"/>
      <c r="B9" s="1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9" s="16"/>
      <c r="D9" s="104" t="str">
        <f>IF(numberPr_ch="",IF(numberPr="","",numberPr),numberPr_ch)</f>
        <v>4229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7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58" s="11" customFormat="1" ht="5.25" hidden="1">
      <c r="A10" s="12"/>
      <c r="B10" s="1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4"/>
    </row>
    <row r="11" spans="1:58" s="18" customFormat="1" ht="15.75" hidden="1" customHeight="1">
      <c r="A11" s="105"/>
      <c r="B11" s="105"/>
      <c r="C11" s="19"/>
      <c r="D11" s="20"/>
      <c r="E11" s="20"/>
      <c r="F11" s="20"/>
      <c r="G11" s="20"/>
      <c r="H11" s="20"/>
      <c r="I11" s="20"/>
      <c r="J11" s="21" t="s">
        <v>1</v>
      </c>
      <c r="K11" s="20"/>
      <c r="L11" s="20"/>
      <c r="M11" s="20"/>
      <c r="N11" s="20"/>
      <c r="O11" s="20"/>
      <c r="P11" s="20"/>
      <c r="Q11" s="21" t="s">
        <v>1</v>
      </c>
      <c r="R11" s="20"/>
      <c r="S11" s="20"/>
      <c r="T11" s="20"/>
      <c r="U11" s="20"/>
      <c r="V11" s="20"/>
      <c r="W11" s="20"/>
      <c r="X11" s="21" t="s">
        <v>1</v>
      </c>
      <c r="Y11" s="20"/>
      <c r="Z11" s="20"/>
      <c r="AA11" s="20"/>
      <c r="AB11" s="20"/>
      <c r="AC11" s="20"/>
      <c r="AD11" s="20"/>
      <c r="AE11" s="21" t="s">
        <v>1</v>
      </c>
      <c r="AF11" s="20"/>
      <c r="AG11" s="20"/>
      <c r="AH11" s="20"/>
      <c r="AI11" s="20"/>
      <c r="AJ11" s="20"/>
      <c r="AK11" s="20"/>
      <c r="AL11" s="21" t="s">
        <v>1</v>
      </c>
      <c r="AM11" s="20"/>
      <c r="AN11" s="20"/>
      <c r="AO11" s="20"/>
      <c r="AP11" s="20"/>
      <c r="AQ11" s="20"/>
      <c r="AR11" s="20"/>
      <c r="AS11" s="21" t="s">
        <v>1</v>
      </c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</row>
    <row r="12" spans="1:58" s="18" customFormat="1" ht="15">
      <c r="A12" s="19"/>
      <c r="B12" s="19"/>
      <c r="C12" s="19"/>
      <c r="D12" s="99"/>
      <c r="E12" s="99"/>
      <c r="F12" s="99"/>
      <c r="G12" s="99"/>
      <c r="H12" s="99"/>
      <c r="I12" s="99"/>
      <c r="J12" s="99"/>
      <c r="K12" s="99" t="s">
        <v>2</v>
      </c>
      <c r="L12" s="99"/>
      <c r="M12" s="99"/>
      <c r="N12" s="99"/>
      <c r="O12" s="99"/>
      <c r="P12" s="99"/>
      <c r="Q12" s="99"/>
      <c r="R12" s="99" t="s">
        <v>2</v>
      </c>
      <c r="S12" s="99"/>
      <c r="T12" s="99"/>
      <c r="U12" s="99"/>
      <c r="V12" s="99"/>
      <c r="W12" s="99"/>
      <c r="X12" s="99"/>
      <c r="Y12" s="99" t="s">
        <v>2</v>
      </c>
      <c r="Z12" s="99"/>
      <c r="AA12" s="99"/>
      <c r="AB12" s="99"/>
      <c r="AC12" s="99"/>
      <c r="AD12" s="99"/>
      <c r="AE12" s="99"/>
      <c r="AF12" s="99" t="s">
        <v>2</v>
      </c>
      <c r="AG12" s="99"/>
      <c r="AH12" s="99"/>
      <c r="AI12" s="99"/>
      <c r="AJ12" s="99"/>
      <c r="AK12" s="99"/>
      <c r="AL12" s="99"/>
      <c r="AM12" s="99" t="s">
        <v>2</v>
      </c>
      <c r="AN12" s="99"/>
      <c r="AO12" s="99"/>
      <c r="AP12" s="99"/>
      <c r="AQ12" s="99"/>
      <c r="AR12" s="99"/>
      <c r="AS12" s="99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58" ht="15" customHeight="1">
      <c r="A13" s="94" t="s">
        <v>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 t="s">
        <v>4</v>
      </c>
    </row>
    <row r="14" spans="1:58" ht="15" customHeight="1">
      <c r="A14" s="94" t="s">
        <v>5</v>
      </c>
      <c r="B14" s="94" t="s">
        <v>6</v>
      </c>
      <c r="C14" s="94"/>
      <c r="D14" s="98" t="s">
        <v>7</v>
      </c>
      <c r="E14" s="98"/>
      <c r="F14" s="98"/>
      <c r="G14" s="98"/>
      <c r="H14" s="98"/>
      <c r="I14" s="98"/>
      <c r="J14" s="94" t="s">
        <v>8</v>
      </c>
      <c r="K14" s="98" t="s">
        <v>7</v>
      </c>
      <c r="L14" s="98"/>
      <c r="M14" s="98"/>
      <c r="N14" s="98"/>
      <c r="O14" s="98"/>
      <c r="P14" s="98"/>
      <c r="Q14" s="94" t="s">
        <v>8</v>
      </c>
      <c r="R14" s="98" t="s">
        <v>7</v>
      </c>
      <c r="S14" s="98"/>
      <c r="T14" s="98"/>
      <c r="U14" s="98"/>
      <c r="V14" s="98"/>
      <c r="W14" s="98"/>
      <c r="X14" s="94" t="s">
        <v>8</v>
      </c>
      <c r="Y14" s="98" t="s">
        <v>7</v>
      </c>
      <c r="Z14" s="98"/>
      <c r="AA14" s="98"/>
      <c r="AB14" s="98"/>
      <c r="AC14" s="98"/>
      <c r="AD14" s="98"/>
      <c r="AE14" s="94" t="s">
        <v>8</v>
      </c>
      <c r="AF14" s="98" t="s">
        <v>7</v>
      </c>
      <c r="AG14" s="98"/>
      <c r="AH14" s="98"/>
      <c r="AI14" s="98"/>
      <c r="AJ14" s="98"/>
      <c r="AK14" s="98"/>
      <c r="AL14" s="94" t="s">
        <v>8</v>
      </c>
      <c r="AM14" s="98" t="s">
        <v>7</v>
      </c>
      <c r="AN14" s="98"/>
      <c r="AO14" s="98"/>
      <c r="AP14" s="98"/>
      <c r="AQ14" s="98"/>
      <c r="AR14" s="98"/>
      <c r="AS14" s="94" t="s">
        <v>8</v>
      </c>
      <c r="AT14" s="95" t="s">
        <v>9</v>
      </c>
      <c r="AU14" s="94"/>
    </row>
    <row r="15" spans="1:58" ht="14.25" customHeight="1">
      <c r="A15" s="94"/>
      <c r="B15" s="94"/>
      <c r="C15" s="94"/>
      <c r="D15" s="23" t="s">
        <v>10</v>
      </c>
      <c r="E15" s="96" t="s">
        <v>11</v>
      </c>
      <c r="F15" s="96"/>
      <c r="G15" s="97" t="s">
        <v>12</v>
      </c>
      <c r="H15" s="97"/>
      <c r="I15" s="97"/>
      <c r="J15" s="94"/>
      <c r="K15" s="23" t="s">
        <v>10</v>
      </c>
      <c r="L15" s="96" t="s">
        <v>11</v>
      </c>
      <c r="M15" s="96"/>
      <c r="N15" s="97" t="s">
        <v>12</v>
      </c>
      <c r="O15" s="97"/>
      <c r="P15" s="97"/>
      <c r="Q15" s="94"/>
      <c r="R15" s="23" t="s">
        <v>10</v>
      </c>
      <c r="S15" s="96" t="s">
        <v>11</v>
      </c>
      <c r="T15" s="96"/>
      <c r="U15" s="97" t="s">
        <v>12</v>
      </c>
      <c r="V15" s="97"/>
      <c r="W15" s="97"/>
      <c r="X15" s="94"/>
      <c r="Y15" s="23" t="s">
        <v>10</v>
      </c>
      <c r="Z15" s="96" t="s">
        <v>11</v>
      </c>
      <c r="AA15" s="96"/>
      <c r="AB15" s="97" t="s">
        <v>12</v>
      </c>
      <c r="AC15" s="97"/>
      <c r="AD15" s="97"/>
      <c r="AE15" s="94"/>
      <c r="AF15" s="23" t="s">
        <v>10</v>
      </c>
      <c r="AG15" s="96" t="s">
        <v>11</v>
      </c>
      <c r="AH15" s="96"/>
      <c r="AI15" s="97" t="s">
        <v>12</v>
      </c>
      <c r="AJ15" s="97"/>
      <c r="AK15" s="97"/>
      <c r="AL15" s="94"/>
      <c r="AM15" s="23" t="s">
        <v>10</v>
      </c>
      <c r="AN15" s="96" t="s">
        <v>11</v>
      </c>
      <c r="AO15" s="96"/>
      <c r="AP15" s="97" t="s">
        <v>12</v>
      </c>
      <c r="AQ15" s="97"/>
      <c r="AR15" s="97"/>
      <c r="AS15" s="94"/>
      <c r="AT15" s="95"/>
      <c r="AU15" s="94"/>
    </row>
    <row r="16" spans="1:58" ht="33.75" customHeight="1">
      <c r="A16" s="94"/>
      <c r="B16" s="94"/>
      <c r="C16" s="94"/>
      <c r="D16" s="24" t="s">
        <v>13</v>
      </c>
      <c r="E16" s="25" t="s">
        <v>14</v>
      </c>
      <c r="F16" s="25" t="s">
        <v>15</v>
      </c>
      <c r="G16" s="26" t="s">
        <v>16</v>
      </c>
      <c r="H16" s="93" t="s">
        <v>17</v>
      </c>
      <c r="I16" s="93"/>
      <c r="J16" s="94"/>
      <c r="K16" s="24" t="s">
        <v>13</v>
      </c>
      <c r="L16" s="25" t="s">
        <v>14</v>
      </c>
      <c r="M16" s="25" t="s">
        <v>15</v>
      </c>
      <c r="N16" s="26" t="s">
        <v>16</v>
      </c>
      <c r="O16" s="93" t="s">
        <v>17</v>
      </c>
      <c r="P16" s="93"/>
      <c r="Q16" s="94"/>
      <c r="R16" s="24" t="s">
        <v>13</v>
      </c>
      <c r="S16" s="25" t="s">
        <v>14</v>
      </c>
      <c r="T16" s="25" t="s">
        <v>15</v>
      </c>
      <c r="U16" s="26" t="s">
        <v>16</v>
      </c>
      <c r="V16" s="93" t="s">
        <v>17</v>
      </c>
      <c r="W16" s="93"/>
      <c r="X16" s="94"/>
      <c r="Y16" s="24" t="s">
        <v>13</v>
      </c>
      <c r="Z16" s="25" t="s">
        <v>14</v>
      </c>
      <c r="AA16" s="25" t="s">
        <v>15</v>
      </c>
      <c r="AB16" s="26" t="s">
        <v>16</v>
      </c>
      <c r="AC16" s="93" t="s">
        <v>17</v>
      </c>
      <c r="AD16" s="93"/>
      <c r="AE16" s="94"/>
      <c r="AF16" s="24" t="s">
        <v>13</v>
      </c>
      <c r="AG16" s="25" t="s">
        <v>14</v>
      </c>
      <c r="AH16" s="25" t="s">
        <v>15</v>
      </c>
      <c r="AI16" s="26" t="s">
        <v>16</v>
      </c>
      <c r="AJ16" s="93" t="s">
        <v>17</v>
      </c>
      <c r="AK16" s="93"/>
      <c r="AL16" s="94"/>
      <c r="AM16" s="24" t="s">
        <v>13</v>
      </c>
      <c r="AN16" s="25" t="s">
        <v>14</v>
      </c>
      <c r="AO16" s="25" t="s">
        <v>15</v>
      </c>
      <c r="AP16" s="26" t="s">
        <v>16</v>
      </c>
      <c r="AQ16" s="93" t="s">
        <v>17</v>
      </c>
      <c r="AR16" s="93"/>
      <c r="AS16" s="94"/>
      <c r="AT16" s="95"/>
      <c r="AU16" s="94"/>
    </row>
    <row r="17" spans="1:59" ht="12" customHeight="1">
      <c r="A17" s="27" t="s">
        <v>18</v>
      </c>
      <c r="B17" s="27" t="s">
        <v>19</v>
      </c>
      <c r="C17" s="28" t="str">
        <f ca="1">OFFSET(C17,0,-1)</f>
        <v>2</v>
      </c>
      <c r="D17" s="29">
        <f ca="1">OFFSET(D17,0,-1)+1</f>
        <v>3</v>
      </c>
      <c r="E17" s="29">
        <f ca="1">OFFSET(E17,0,-1)+1</f>
        <v>4</v>
      </c>
      <c r="F17" s="29">
        <f ca="1">OFFSET(F17,0,-1)+1</f>
        <v>5</v>
      </c>
      <c r="G17" s="29">
        <f ca="1">OFFSET(G17,0,-1)+1</f>
        <v>6</v>
      </c>
      <c r="H17" s="92">
        <f ca="1">OFFSET(H17,0,-1)+1</f>
        <v>7</v>
      </c>
      <c r="I17" s="92"/>
      <c r="J17" s="29">
        <f ca="1">OFFSET(J17,0,-2)+1</f>
        <v>8</v>
      </c>
      <c r="K17" s="29">
        <f ca="1">OFFSET(K17,0,-1)+1</f>
        <v>9</v>
      </c>
      <c r="L17" s="29">
        <f ca="1">OFFSET(L17,0,-1)+1</f>
        <v>10</v>
      </c>
      <c r="M17" s="29">
        <f ca="1">OFFSET(M17,0,-1)+1</f>
        <v>11</v>
      </c>
      <c r="N17" s="29">
        <f ca="1">OFFSET(N17,0,-1)+1</f>
        <v>12</v>
      </c>
      <c r="O17" s="92">
        <f ca="1">OFFSET(O17,0,-1)+1</f>
        <v>13</v>
      </c>
      <c r="P17" s="92"/>
      <c r="Q17" s="29">
        <f ca="1">OFFSET(Q17,0,-2)+1</f>
        <v>14</v>
      </c>
      <c r="R17" s="29">
        <f ca="1">OFFSET(R17,0,-1)+1</f>
        <v>15</v>
      </c>
      <c r="S17" s="29">
        <f ca="1">OFFSET(S17,0,-1)+1</f>
        <v>16</v>
      </c>
      <c r="T17" s="29">
        <f ca="1">OFFSET(T17,0,-1)+1</f>
        <v>17</v>
      </c>
      <c r="U17" s="29">
        <f ca="1">OFFSET(U17,0,-1)+1</f>
        <v>18</v>
      </c>
      <c r="V17" s="92">
        <f ca="1">OFFSET(V17,0,-1)+1</f>
        <v>19</v>
      </c>
      <c r="W17" s="92"/>
      <c r="X17" s="29">
        <f ca="1">OFFSET(X17,0,-2)+1</f>
        <v>20</v>
      </c>
      <c r="Y17" s="29">
        <f ca="1">OFFSET(Y17,0,-1)+1</f>
        <v>21</v>
      </c>
      <c r="Z17" s="29">
        <f ca="1">OFFSET(Z17,0,-1)+1</f>
        <v>22</v>
      </c>
      <c r="AA17" s="29">
        <f ca="1">OFFSET(AA17,0,-1)+1</f>
        <v>23</v>
      </c>
      <c r="AB17" s="29">
        <f ca="1">OFFSET(AB17,0,-1)+1</f>
        <v>24</v>
      </c>
      <c r="AC17" s="92">
        <f ca="1">OFFSET(AC17,0,-1)+1</f>
        <v>25</v>
      </c>
      <c r="AD17" s="92"/>
      <c r="AE17" s="29">
        <f ca="1">OFFSET(AE17,0,-2)+1</f>
        <v>26</v>
      </c>
      <c r="AF17" s="29">
        <f ca="1">OFFSET(AF17,0,-1)+1</f>
        <v>27</v>
      </c>
      <c r="AG17" s="29">
        <f ca="1">OFFSET(AG17,0,-1)+1</f>
        <v>28</v>
      </c>
      <c r="AH17" s="29">
        <f ca="1">OFFSET(AH17,0,-1)+1</f>
        <v>29</v>
      </c>
      <c r="AI17" s="29">
        <f ca="1">OFFSET(AI17,0,-1)+1</f>
        <v>30</v>
      </c>
      <c r="AJ17" s="92">
        <f ca="1">OFFSET(AJ17,0,-1)+1</f>
        <v>31</v>
      </c>
      <c r="AK17" s="92"/>
      <c r="AL17" s="29">
        <f ca="1">OFFSET(AL17,0,-2)+1</f>
        <v>32</v>
      </c>
      <c r="AM17" s="29">
        <f ca="1">OFFSET(AM17,0,-1)+1</f>
        <v>33</v>
      </c>
      <c r="AN17" s="29">
        <f ca="1">OFFSET(AN17,0,-1)+1</f>
        <v>34</v>
      </c>
      <c r="AO17" s="29">
        <f ca="1">OFFSET(AO17,0,-1)+1</f>
        <v>35</v>
      </c>
      <c r="AP17" s="29">
        <f ca="1">OFFSET(AP17,0,-1)+1</f>
        <v>36</v>
      </c>
      <c r="AQ17" s="92">
        <f ca="1">OFFSET(AQ17,0,-1)+1</f>
        <v>37</v>
      </c>
      <c r="AR17" s="92"/>
      <c r="AS17" s="29">
        <f ca="1">OFFSET(AS17,0,-2)+1</f>
        <v>38</v>
      </c>
      <c r="AT17" s="28">
        <f ca="1">OFFSET(AT17,0,-1)</f>
        <v>38</v>
      </c>
      <c r="AU17" s="29">
        <f ca="1">OFFSET(AU17,0,-1)+1</f>
        <v>39</v>
      </c>
    </row>
    <row r="18" spans="1:59" ht="22.5">
      <c r="A18" s="30">
        <v>1</v>
      </c>
      <c r="B18" s="31" t="s">
        <v>20</v>
      </c>
      <c r="C18" s="32"/>
      <c r="D18" s="89" t="str">
        <f>IF('[1]Перечень тарифов'!J32="","","" &amp; '[1]Перечень тарифов'!J32 &amp; "")</f>
        <v>на территории города Сургута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33" t="s">
        <v>21</v>
      </c>
    </row>
    <row r="19" spans="1:59" ht="14.25" hidden="1" customHeight="1">
      <c r="A19" s="34" t="s">
        <v>48</v>
      </c>
      <c r="B19" s="35"/>
      <c r="C19" s="36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7"/>
    </row>
    <row r="20" spans="1:59" ht="14.25" hidden="1" customHeight="1">
      <c r="A20" s="34" t="s">
        <v>49</v>
      </c>
      <c r="B20" s="38"/>
      <c r="C20" s="36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37"/>
      <c r="AY20" s="39"/>
    </row>
    <row r="21" spans="1:59" ht="33.75">
      <c r="A21" s="34" t="s">
        <v>50</v>
      </c>
      <c r="B21" s="40" t="s">
        <v>22</v>
      </c>
      <c r="C21" s="36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37" t="s">
        <v>23</v>
      </c>
      <c r="AY21" s="39"/>
    </row>
    <row r="22" spans="1:59" ht="33.75">
      <c r="A22" s="34" t="s">
        <v>51</v>
      </c>
      <c r="B22" s="41" t="s">
        <v>24</v>
      </c>
      <c r="C22" s="37"/>
      <c r="D22" s="88" t="s">
        <v>25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37" t="s">
        <v>26</v>
      </c>
      <c r="AW22" s="39" t="e">
        <f ca="1">strCheckUnique(AX22:AX25)</f>
        <v>#NAME?</v>
      </c>
      <c r="AY22" s="39"/>
    </row>
    <row r="23" spans="1:59" ht="66" customHeight="1">
      <c r="A23" s="34" t="s">
        <v>52</v>
      </c>
      <c r="B23" s="42"/>
      <c r="C23" s="81"/>
      <c r="D23" s="43">
        <v>8.6199999999999992</v>
      </c>
      <c r="E23" s="44"/>
      <c r="F23" s="44"/>
      <c r="G23" s="75" t="s">
        <v>27</v>
      </c>
      <c r="H23" s="77" t="s">
        <v>28</v>
      </c>
      <c r="I23" s="75" t="s">
        <v>29</v>
      </c>
      <c r="J23" s="77" t="s">
        <v>28</v>
      </c>
      <c r="K23" s="43">
        <v>13.86</v>
      </c>
      <c r="L23" s="44"/>
      <c r="M23" s="44"/>
      <c r="N23" s="75" t="s">
        <v>30</v>
      </c>
      <c r="O23" s="77" t="s">
        <v>28</v>
      </c>
      <c r="P23" s="75" t="s">
        <v>31</v>
      </c>
      <c r="Q23" s="77" t="s">
        <v>28</v>
      </c>
      <c r="R23" s="43">
        <v>13.86</v>
      </c>
      <c r="S23" s="44"/>
      <c r="T23" s="44"/>
      <c r="U23" s="75" t="s">
        <v>32</v>
      </c>
      <c r="V23" s="77" t="s">
        <v>28</v>
      </c>
      <c r="W23" s="75" t="s">
        <v>33</v>
      </c>
      <c r="X23" s="77" t="s">
        <v>28</v>
      </c>
      <c r="Y23" s="43">
        <v>9.14</v>
      </c>
      <c r="Z23" s="44"/>
      <c r="AA23" s="44"/>
      <c r="AB23" s="75" t="s">
        <v>34</v>
      </c>
      <c r="AC23" s="77" t="s">
        <v>28</v>
      </c>
      <c r="AD23" s="75" t="s">
        <v>35</v>
      </c>
      <c r="AE23" s="77" t="s">
        <v>28</v>
      </c>
      <c r="AF23" s="43">
        <v>9.14</v>
      </c>
      <c r="AG23" s="44"/>
      <c r="AH23" s="44"/>
      <c r="AI23" s="75" t="s">
        <v>36</v>
      </c>
      <c r="AJ23" s="77" t="s">
        <v>28</v>
      </c>
      <c r="AK23" s="75" t="s">
        <v>37</v>
      </c>
      <c r="AL23" s="77" t="s">
        <v>28</v>
      </c>
      <c r="AM23" s="43">
        <v>14.34</v>
      </c>
      <c r="AN23" s="44"/>
      <c r="AO23" s="44"/>
      <c r="AP23" s="75" t="s">
        <v>38</v>
      </c>
      <c r="AQ23" s="77" t="s">
        <v>28</v>
      </c>
      <c r="AR23" s="75" t="s">
        <v>39</v>
      </c>
      <c r="AS23" s="77" t="s">
        <v>40</v>
      </c>
      <c r="AT23" s="45"/>
      <c r="AU23" s="71" t="s">
        <v>41</v>
      </c>
      <c r="AV23" s="2" t="e">
        <f ca="1">strCheckDate(D24:AT24)</f>
        <v>#NAME?</v>
      </c>
      <c r="AX23" s="39" t="str">
        <f>IF(B23="","",B23 )</f>
        <v/>
      </c>
      <c r="AY23" s="39"/>
      <c r="AZ23" s="39"/>
      <c r="BA23" s="39"/>
    </row>
    <row r="24" spans="1:59" ht="14.25" hidden="1" customHeight="1">
      <c r="A24" s="47"/>
      <c r="B24" s="48"/>
      <c r="C24" s="81"/>
      <c r="D24" s="49"/>
      <c r="E24" s="50"/>
      <c r="F24" s="51" t="str">
        <f>G23 &amp; "-" &amp; I23</f>
        <v>01.01.2021-30.06.2021</v>
      </c>
      <c r="G24" s="75"/>
      <c r="H24" s="77"/>
      <c r="I24" s="76"/>
      <c r="J24" s="77"/>
      <c r="K24" s="49"/>
      <c r="L24" s="50"/>
      <c r="M24" s="51" t="str">
        <f>N23 &amp; "-" &amp; P23</f>
        <v>01.07.2021-31.12.2021</v>
      </c>
      <c r="N24" s="75"/>
      <c r="O24" s="77"/>
      <c r="P24" s="76"/>
      <c r="Q24" s="77"/>
      <c r="R24" s="49"/>
      <c r="S24" s="50"/>
      <c r="T24" s="51" t="str">
        <f>U23 &amp; "-" &amp; W23</f>
        <v>01.01.2022-30.06.2022</v>
      </c>
      <c r="U24" s="75"/>
      <c r="V24" s="77"/>
      <c r="W24" s="76"/>
      <c r="X24" s="77"/>
      <c r="Y24" s="49"/>
      <c r="Z24" s="50"/>
      <c r="AA24" s="51" t="str">
        <f>AB23 &amp; "-" &amp; AD23</f>
        <v>01.07.2022-31.12.2022</v>
      </c>
      <c r="AB24" s="75"/>
      <c r="AC24" s="77"/>
      <c r="AD24" s="76"/>
      <c r="AE24" s="77"/>
      <c r="AF24" s="49"/>
      <c r="AG24" s="50"/>
      <c r="AH24" s="51" t="str">
        <f>AI23 &amp; "-" &amp; AK23</f>
        <v>01.01.2023-30.06.2023</v>
      </c>
      <c r="AI24" s="75"/>
      <c r="AJ24" s="77"/>
      <c r="AK24" s="76"/>
      <c r="AL24" s="77"/>
      <c r="AM24" s="49"/>
      <c r="AN24" s="50"/>
      <c r="AO24" s="51" t="str">
        <f>AP23 &amp; "-" &amp; AR23</f>
        <v>01.07.2023-31.12.2023</v>
      </c>
      <c r="AP24" s="75"/>
      <c r="AQ24" s="77"/>
      <c r="AR24" s="76"/>
      <c r="AS24" s="77"/>
      <c r="AT24" s="45"/>
      <c r="AU24" s="72"/>
      <c r="AY24" s="39"/>
    </row>
    <row r="25" spans="1:59" s="61" customFormat="1" ht="15" customHeight="1">
      <c r="A25" s="52"/>
      <c r="B25" s="53" t="s">
        <v>42</v>
      </c>
      <c r="C25" s="54"/>
      <c r="D25" s="55"/>
      <c r="E25" s="55"/>
      <c r="F25" s="55"/>
      <c r="G25" s="56"/>
      <c r="H25" s="57"/>
      <c r="I25" s="57"/>
      <c r="J25" s="57"/>
      <c r="K25" s="55"/>
      <c r="L25" s="55"/>
      <c r="M25" s="55"/>
      <c r="N25" s="56"/>
      <c r="O25" s="57"/>
      <c r="P25" s="57"/>
      <c r="Q25" s="57"/>
      <c r="R25" s="55"/>
      <c r="S25" s="55"/>
      <c r="T25" s="55"/>
      <c r="U25" s="56"/>
      <c r="V25" s="57"/>
      <c r="W25" s="57"/>
      <c r="X25" s="57"/>
      <c r="Y25" s="55"/>
      <c r="Z25" s="55"/>
      <c r="AA25" s="55"/>
      <c r="AB25" s="56"/>
      <c r="AC25" s="57"/>
      <c r="AD25" s="57"/>
      <c r="AE25" s="57"/>
      <c r="AF25" s="55"/>
      <c r="AG25" s="55"/>
      <c r="AH25" s="55"/>
      <c r="AI25" s="56"/>
      <c r="AJ25" s="57"/>
      <c r="AK25" s="57"/>
      <c r="AL25" s="57"/>
      <c r="AM25" s="55"/>
      <c r="AN25" s="55"/>
      <c r="AO25" s="55"/>
      <c r="AP25" s="56"/>
      <c r="AQ25" s="57"/>
      <c r="AR25" s="57"/>
      <c r="AS25" s="57"/>
      <c r="AT25" s="58"/>
      <c r="AU25" s="73"/>
      <c r="AV25" s="60"/>
      <c r="AW25" s="60"/>
      <c r="AX25" s="60"/>
      <c r="AY25" s="39"/>
      <c r="AZ25" s="60"/>
      <c r="BA25" s="2"/>
      <c r="BB25" s="2"/>
      <c r="BC25" s="2"/>
      <c r="BD25" s="2"/>
      <c r="BE25" s="2"/>
      <c r="BF25" s="2"/>
      <c r="BG25" s="1"/>
    </row>
    <row r="26" spans="1:59" s="61" customFormat="1" ht="15" customHeight="1">
      <c r="A26" s="52"/>
      <c r="B26" s="62" t="s">
        <v>43</v>
      </c>
      <c r="C26" s="54"/>
      <c r="D26" s="55"/>
      <c r="E26" s="55"/>
      <c r="F26" s="55"/>
      <c r="G26" s="56"/>
      <c r="H26" s="57"/>
      <c r="I26" s="57"/>
      <c r="J26" s="54"/>
      <c r="K26" s="55"/>
      <c r="L26" s="55"/>
      <c r="M26" s="55"/>
      <c r="N26" s="56"/>
      <c r="O26" s="57"/>
      <c r="P26" s="57"/>
      <c r="Q26" s="54"/>
      <c r="R26" s="55"/>
      <c r="S26" s="55"/>
      <c r="T26" s="55"/>
      <c r="U26" s="56"/>
      <c r="V26" s="57"/>
      <c r="W26" s="57"/>
      <c r="X26" s="54"/>
      <c r="Y26" s="55"/>
      <c r="Z26" s="55"/>
      <c r="AA26" s="55"/>
      <c r="AB26" s="56"/>
      <c r="AC26" s="57"/>
      <c r="AD26" s="57"/>
      <c r="AE26" s="54"/>
      <c r="AF26" s="55"/>
      <c r="AG26" s="55"/>
      <c r="AH26" s="55"/>
      <c r="AI26" s="56"/>
      <c r="AJ26" s="57"/>
      <c r="AK26" s="57"/>
      <c r="AL26" s="54"/>
      <c r="AM26" s="55"/>
      <c r="AN26" s="55"/>
      <c r="AO26" s="55"/>
      <c r="AP26" s="56"/>
      <c r="AQ26" s="57"/>
      <c r="AR26" s="57"/>
      <c r="AS26" s="54"/>
      <c r="AT26" s="57"/>
      <c r="AU26" s="58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</row>
    <row r="27" spans="1:59" s="61" customFormat="1" ht="15" customHeight="1">
      <c r="A27" s="52"/>
      <c r="B27" s="63" t="s">
        <v>44</v>
      </c>
      <c r="C27" s="54"/>
      <c r="D27" s="55"/>
      <c r="E27" s="55"/>
      <c r="F27" s="55"/>
      <c r="G27" s="56"/>
      <c r="H27" s="57"/>
      <c r="I27" s="57"/>
      <c r="J27" s="54"/>
      <c r="K27" s="55"/>
      <c r="L27" s="55"/>
      <c r="M27" s="55"/>
      <c r="N27" s="56"/>
      <c r="O27" s="57"/>
      <c r="P27" s="57"/>
      <c r="Q27" s="54"/>
      <c r="R27" s="55"/>
      <c r="S27" s="55"/>
      <c r="T27" s="55"/>
      <c r="U27" s="56"/>
      <c r="V27" s="57"/>
      <c r="W27" s="57"/>
      <c r="X27" s="54"/>
      <c r="Y27" s="55"/>
      <c r="Z27" s="55"/>
      <c r="AA27" s="55"/>
      <c r="AB27" s="56"/>
      <c r="AC27" s="57"/>
      <c r="AD27" s="57"/>
      <c r="AE27" s="54"/>
      <c r="AF27" s="55"/>
      <c r="AG27" s="55"/>
      <c r="AH27" s="55"/>
      <c r="AI27" s="56"/>
      <c r="AJ27" s="57"/>
      <c r="AK27" s="57"/>
      <c r="AL27" s="54"/>
      <c r="AM27" s="55"/>
      <c r="AN27" s="55"/>
      <c r="AO27" s="55"/>
      <c r="AP27" s="56"/>
      <c r="AQ27" s="57"/>
      <c r="AR27" s="57"/>
      <c r="AS27" s="54"/>
      <c r="AT27" s="57"/>
      <c r="AU27" s="58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</row>
    <row r="28" spans="1:59" ht="22.5">
      <c r="A28" s="34">
        <v>2</v>
      </c>
      <c r="B28" s="64" t="s">
        <v>20</v>
      </c>
      <c r="C28" s="65"/>
      <c r="D28" s="82" t="str">
        <f>IF('[1]Перечень тарифов'!J35="","","" &amp; '[1]Перечень тарифов'!J35 &amp; "")</f>
        <v>на территории п.Юность, п.Медвежий угол, п.Снежный, ул.Крылова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4"/>
      <c r="AU28" s="33" t="s">
        <v>21</v>
      </c>
    </row>
    <row r="29" spans="1:59" ht="14.25" hidden="1" customHeight="1">
      <c r="A29" s="34" t="s">
        <v>53</v>
      </c>
      <c r="B29" s="35"/>
      <c r="C29" s="36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4"/>
      <c r="AU29" s="37"/>
    </row>
    <row r="30" spans="1:59" ht="14.25" hidden="1" customHeight="1">
      <c r="A30" s="34" t="s">
        <v>54</v>
      </c>
      <c r="B30" s="38"/>
      <c r="C30" s="36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4"/>
      <c r="AU30" s="37"/>
      <c r="AY30" s="39"/>
    </row>
    <row r="31" spans="1:59" ht="33.75">
      <c r="A31" s="34" t="s">
        <v>55</v>
      </c>
      <c r="B31" s="40" t="s">
        <v>22</v>
      </c>
      <c r="C31" s="36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7"/>
      <c r="AU31" s="37" t="s">
        <v>23</v>
      </c>
      <c r="AY31" s="39"/>
    </row>
    <row r="32" spans="1:59" ht="33.75" customHeight="1">
      <c r="A32" s="34" t="s">
        <v>56</v>
      </c>
      <c r="B32" s="41" t="s">
        <v>24</v>
      </c>
      <c r="C32" s="37"/>
      <c r="D32" s="78" t="s">
        <v>25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80"/>
      <c r="AU32" s="37" t="s">
        <v>26</v>
      </c>
      <c r="AW32" s="39" t="e">
        <f ca="1">strCheckUnique(AX32:AX35)</f>
        <v>#NAME?</v>
      </c>
      <c r="AY32" s="39"/>
    </row>
    <row r="33" spans="1:59" ht="66" customHeight="1">
      <c r="A33" s="34" t="s">
        <v>57</v>
      </c>
      <c r="B33" s="42"/>
      <c r="C33" s="81"/>
      <c r="D33" s="43">
        <v>21.6</v>
      </c>
      <c r="E33" s="44"/>
      <c r="F33" s="44"/>
      <c r="G33" s="75" t="s">
        <v>27</v>
      </c>
      <c r="H33" s="77" t="s">
        <v>28</v>
      </c>
      <c r="I33" s="75" t="s">
        <v>29</v>
      </c>
      <c r="J33" s="77" t="s">
        <v>28</v>
      </c>
      <c r="K33" s="43">
        <v>99.57</v>
      </c>
      <c r="L33" s="44"/>
      <c r="M33" s="44"/>
      <c r="N33" s="75" t="s">
        <v>30</v>
      </c>
      <c r="O33" s="77" t="s">
        <v>28</v>
      </c>
      <c r="P33" s="75" t="s">
        <v>31</v>
      </c>
      <c r="Q33" s="77" t="s">
        <v>28</v>
      </c>
      <c r="R33" s="43">
        <v>99.57</v>
      </c>
      <c r="S33" s="44"/>
      <c r="T33" s="44"/>
      <c r="U33" s="75" t="s">
        <v>32</v>
      </c>
      <c r="V33" s="77" t="s">
        <v>28</v>
      </c>
      <c r="W33" s="75" t="s">
        <v>33</v>
      </c>
      <c r="X33" s="77" t="s">
        <v>28</v>
      </c>
      <c r="Y33" s="43">
        <v>70.59</v>
      </c>
      <c r="Z33" s="44"/>
      <c r="AA33" s="44"/>
      <c r="AB33" s="75" t="s">
        <v>34</v>
      </c>
      <c r="AC33" s="77" t="s">
        <v>28</v>
      </c>
      <c r="AD33" s="75" t="s">
        <v>35</v>
      </c>
      <c r="AE33" s="77" t="s">
        <v>28</v>
      </c>
      <c r="AF33" s="43">
        <v>70.59</v>
      </c>
      <c r="AG33" s="44"/>
      <c r="AH33" s="44"/>
      <c r="AI33" s="75" t="s">
        <v>36</v>
      </c>
      <c r="AJ33" s="77" t="s">
        <v>28</v>
      </c>
      <c r="AK33" s="75" t="s">
        <v>37</v>
      </c>
      <c r="AL33" s="77" t="s">
        <v>28</v>
      </c>
      <c r="AM33" s="43">
        <v>62.12</v>
      </c>
      <c r="AN33" s="44"/>
      <c r="AO33" s="44"/>
      <c r="AP33" s="75" t="s">
        <v>38</v>
      </c>
      <c r="AQ33" s="77" t="s">
        <v>28</v>
      </c>
      <c r="AR33" s="75" t="s">
        <v>39</v>
      </c>
      <c r="AS33" s="77" t="s">
        <v>40</v>
      </c>
      <c r="AT33" s="45"/>
      <c r="AU33" s="71" t="s">
        <v>41</v>
      </c>
      <c r="AV33" s="2" t="e">
        <f ca="1">strCheckDate(D34:AT34)</f>
        <v>#NAME?</v>
      </c>
      <c r="AX33" s="39" t="str">
        <f>IF(B33="","",B33 )</f>
        <v/>
      </c>
      <c r="AY33" s="39"/>
      <c r="AZ33" s="39"/>
      <c r="BA33" s="39"/>
    </row>
    <row r="34" spans="1:59" ht="14.25" hidden="1" customHeight="1">
      <c r="A34" s="47"/>
      <c r="B34" s="48"/>
      <c r="C34" s="81"/>
      <c r="D34" s="49"/>
      <c r="E34" s="50"/>
      <c r="F34" s="51" t="str">
        <f>G33 &amp; "-" &amp; I33</f>
        <v>01.01.2021-30.06.2021</v>
      </c>
      <c r="G34" s="75"/>
      <c r="H34" s="77"/>
      <c r="I34" s="76"/>
      <c r="J34" s="77"/>
      <c r="K34" s="49"/>
      <c r="L34" s="50"/>
      <c r="M34" s="51" t="str">
        <f>N33 &amp; "-" &amp; P33</f>
        <v>01.07.2021-31.12.2021</v>
      </c>
      <c r="N34" s="75"/>
      <c r="O34" s="77"/>
      <c r="P34" s="76"/>
      <c r="Q34" s="77"/>
      <c r="R34" s="49"/>
      <c r="S34" s="50"/>
      <c r="T34" s="51" t="str">
        <f>U33 &amp; "-" &amp; W33</f>
        <v>01.01.2022-30.06.2022</v>
      </c>
      <c r="U34" s="75"/>
      <c r="V34" s="77"/>
      <c r="W34" s="76"/>
      <c r="X34" s="77"/>
      <c r="Y34" s="49"/>
      <c r="Z34" s="50"/>
      <c r="AA34" s="51" t="str">
        <f>AB33 &amp; "-" &amp; AD33</f>
        <v>01.07.2022-31.12.2022</v>
      </c>
      <c r="AB34" s="75"/>
      <c r="AC34" s="77"/>
      <c r="AD34" s="76"/>
      <c r="AE34" s="77"/>
      <c r="AF34" s="49"/>
      <c r="AG34" s="50"/>
      <c r="AH34" s="51" t="str">
        <f>AI33 &amp; "-" &amp; AK33</f>
        <v>01.01.2023-30.06.2023</v>
      </c>
      <c r="AI34" s="75"/>
      <c r="AJ34" s="77"/>
      <c r="AK34" s="76"/>
      <c r="AL34" s="77"/>
      <c r="AM34" s="49"/>
      <c r="AN34" s="50"/>
      <c r="AO34" s="51" t="str">
        <f>AP33 &amp; "-" &amp; AR33</f>
        <v>01.07.2023-31.12.2023</v>
      </c>
      <c r="AP34" s="75"/>
      <c r="AQ34" s="77"/>
      <c r="AR34" s="76"/>
      <c r="AS34" s="77"/>
      <c r="AT34" s="45"/>
      <c r="AU34" s="72"/>
      <c r="AY34" s="39"/>
    </row>
    <row r="35" spans="1:59" s="61" customFormat="1" ht="15" customHeight="1">
      <c r="A35" s="52"/>
      <c r="B35" s="53" t="s">
        <v>42</v>
      </c>
      <c r="C35" s="54"/>
      <c r="D35" s="55"/>
      <c r="E35" s="55"/>
      <c r="F35" s="55"/>
      <c r="G35" s="56"/>
      <c r="H35" s="57"/>
      <c r="I35" s="57"/>
      <c r="J35" s="57"/>
      <c r="K35" s="55"/>
      <c r="L35" s="55"/>
      <c r="M35" s="55"/>
      <c r="N35" s="56"/>
      <c r="O35" s="57"/>
      <c r="P35" s="57"/>
      <c r="Q35" s="57"/>
      <c r="R35" s="55"/>
      <c r="S35" s="55"/>
      <c r="T35" s="55"/>
      <c r="U35" s="56"/>
      <c r="V35" s="57"/>
      <c r="W35" s="57"/>
      <c r="X35" s="57"/>
      <c r="Y35" s="55"/>
      <c r="Z35" s="55"/>
      <c r="AA35" s="55"/>
      <c r="AB35" s="56"/>
      <c r="AC35" s="57"/>
      <c r="AD35" s="57"/>
      <c r="AE35" s="57"/>
      <c r="AF35" s="55"/>
      <c r="AG35" s="55"/>
      <c r="AH35" s="55"/>
      <c r="AI35" s="56"/>
      <c r="AJ35" s="57"/>
      <c r="AK35" s="57"/>
      <c r="AL35" s="57"/>
      <c r="AM35" s="55"/>
      <c r="AN35" s="55"/>
      <c r="AO35" s="55"/>
      <c r="AP35" s="56"/>
      <c r="AQ35" s="57"/>
      <c r="AR35" s="57"/>
      <c r="AS35" s="57"/>
      <c r="AT35" s="58"/>
      <c r="AU35" s="73"/>
      <c r="AV35" s="60"/>
      <c r="AW35" s="60"/>
      <c r="AX35" s="60"/>
      <c r="AY35" s="39"/>
      <c r="AZ35" s="60"/>
      <c r="BA35" s="2"/>
      <c r="BB35" s="2"/>
      <c r="BC35" s="2"/>
      <c r="BD35" s="2"/>
      <c r="BE35" s="2"/>
      <c r="BF35" s="2"/>
      <c r="BG35" s="1"/>
    </row>
    <row r="36" spans="1:59" s="61" customFormat="1" ht="15" customHeight="1">
      <c r="A36" s="52"/>
      <c r="B36" s="62" t="s">
        <v>43</v>
      </c>
      <c r="C36" s="54"/>
      <c r="D36" s="55"/>
      <c r="E36" s="55"/>
      <c r="F36" s="55"/>
      <c r="G36" s="56"/>
      <c r="H36" s="57"/>
      <c r="I36" s="57"/>
      <c r="J36" s="54"/>
      <c r="K36" s="55"/>
      <c r="L36" s="55"/>
      <c r="M36" s="55"/>
      <c r="N36" s="56"/>
      <c r="O36" s="57"/>
      <c r="P36" s="57"/>
      <c r="Q36" s="54"/>
      <c r="R36" s="55"/>
      <c r="S36" s="55"/>
      <c r="T36" s="55"/>
      <c r="U36" s="56"/>
      <c r="V36" s="57"/>
      <c r="W36" s="57"/>
      <c r="X36" s="54"/>
      <c r="Y36" s="55"/>
      <c r="Z36" s="55"/>
      <c r="AA36" s="55"/>
      <c r="AB36" s="56"/>
      <c r="AC36" s="57"/>
      <c r="AD36" s="57"/>
      <c r="AE36" s="54"/>
      <c r="AF36" s="55"/>
      <c r="AG36" s="55"/>
      <c r="AH36" s="55"/>
      <c r="AI36" s="56"/>
      <c r="AJ36" s="57"/>
      <c r="AK36" s="57"/>
      <c r="AL36" s="54"/>
      <c r="AM36" s="55"/>
      <c r="AN36" s="55"/>
      <c r="AO36" s="55"/>
      <c r="AP36" s="56"/>
      <c r="AQ36" s="57"/>
      <c r="AR36" s="57"/>
      <c r="AS36" s="54"/>
      <c r="AT36" s="57"/>
      <c r="AU36" s="58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</row>
    <row r="37" spans="1:59" s="61" customFormat="1" ht="15" customHeight="1">
      <c r="A37" s="52"/>
      <c r="B37" s="63" t="s">
        <v>44</v>
      </c>
      <c r="C37" s="54"/>
      <c r="D37" s="55"/>
      <c r="E37" s="55"/>
      <c r="F37" s="55"/>
      <c r="G37" s="56"/>
      <c r="H37" s="57"/>
      <c r="I37" s="57"/>
      <c r="J37" s="54"/>
      <c r="K37" s="55"/>
      <c r="L37" s="55"/>
      <c r="M37" s="55"/>
      <c r="N37" s="56"/>
      <c r="O37" s="57"/>
      <c r="P37" s="57"/>
      <c r="Q37" s="54"/>
      <c r="R37" s="55"/>
      <c r="S37" s="55"/>
      <c r="T37" s="55"/>
      <c r="U37" s="56"/>
      <c r="V37" s="57"/>
      <c r="W37" s="57"/>
      <c r="X37" s="54"/>
      <c r="Y37" s="55"/>
      <c r="Z37" s="55"/>
      <c r="AA37" s="55"/>
      <c r="AB37" s="56"/>
      <c r="AC37" s="57"/>
      <c r="AD37" s="57"/>
      <c r="AE37" s="54"/>
      <c r="AF37" s="55"/>
      <c r="AG37" s="55"/>
      <c r="AH37" s="55"/>
      <c r="AI37" s="56"/>
      <c r="AJ37" s="57"/>
      <c r="AK37" s="57"/>
      <c r="AL37" s="54"/>
      <c r="AM37" s="55"/>
      <c r="AN37" s="55"/>
      <c r="AO37" s="55"/>
      <c r="AP37" s="56"/>
      <c r="AQ37" s="57"/>
      <c r="AR37" s="57"/>
      <c r="AS37" s="54"/>
      <c r="AT37" s="57"/>
      <c r="AU37" s="58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</row>
    <row r="38" spans="1:59" ht="3" customHeight="1"/>
    <row r="39" spans="1:59" ht="48.95" customHeight="1">
      <c r="A39" s="66">
        <v>1</v>
      </c>
      <c r="B39" s="74" t="s">
        <v>47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</row>
  </sheetData>
  <mergeCells count="117">
    <mergeCell ref="D12:J12"/>
    <mergeCell ref="K12:Q12"/>
    <mergeCell ref="R12:X12"/>
    <mergeCell ref="Y12:AE12"/>
    <mergeCell ref="AF12:AL12"/>
    <mergeCell ref="AM12:AS12"/>
    <mergeCell ref="A5:J5"/>
    <mergeCell ref="D7:AT7"/>
    <mergeCell ref="D8:AT8"/>
    <mergeCell ref="D9:AT9"/>
    <mergeCell ref="D10:AT10"/>
    <mergeCell ref="A11:B11"/>
    <mergeCell ref="AN15:AO15"/>
    <mergeCell ref="AP15:AR15"/>
    <mergeCell ref="A13:AT13"/>
    <mergeCell ref="AU13:AU16"/>
    <mergeCell ref="A14:A16"/>
    <mergeCell ref="B14:B16"/>
    <mergeCell ref="C14:C16"/>
    <mergeCell ref="D14:I14"/>
    <mergeCell ref="J14:J16"/>
    <mergeCell ref="K14:P14"/>
    <mergeCell ref="Q14:Q16"/>
    <mergeCell ref="R14:W14"/>
    <mergeCell ref="H16:I16"/>
    <mergeCell ref="O16:P16"/>
    <mergeCell ref="V16:W16"/>
    <mergeCell ref="AC16:AD16"/>
    <mergeCell ref="AJ16:AK16"/>
    <mergeCell ref="AQ16:AR16"/>
    <mergeCell ref="AS14:AS16"/>
    <mergeCell ref="AT14:AT16"/>
    <mergeCell ref="E15:F15"/>
    <mergeCell ref="G15:I15"/>
    <mergeCell ref="L15:M15"/>
    <mergeCell ref="N15:P15"/>
    <mergeCell ref="S15:T15"/>
    <mergeCell ref="U15:W15"/>
    <mergeCell ref="Z15:AA15"/>
    <mergeCell ref="AB15:AD15"/>
    <mergeCell ref="X14:X16"/>
    <mergeCell ref="Y14:AD14"/>
    <mergeCell ref="AE14:AE16"/>
    <mergeCell ref="AF14:AK14"/>
    <mergeCell ref="AL14:AL16"/>
    <mergeCell ref="AM14:AR14"/>
    <mergeCell ref="AG15:AH15"/>
    <mergeCell ref="AI15:AK15"/>
    <mergeCell ref="D18:AT18"/>
    <mergeCell ref="D19:AT19"/>
    <mergeCell ref="D20:AT20"/>
    <mergeCell ref="D21:AT21"/>
    <mergeCell ref="H17:I17"/>
    <mergeCell ref="O17:P17"/>
    <mergeCell ref="V17:W17"/>
    <mergeCell ref="AC17:AD17"/>
    <mergeCell ref="AJ17:AK17"/>
    <mergeCell ref="AQ17:AR17"/>
    <mergeCell ref="D22:AT22"/>
    <mergeCell ref="C23:C24"/>
    <mergeCell ref="G23:G24"/>
    <mergeCell ref="H23:H24"/>
    <mergeCell ref="I23:I24"/>
    <mergeCell ref="J23:J24"/>
    <mergeCell ref="N23:N24"/>
    <mergeCell ref="O23:O24"/>
    <mergeCell ref="P23:P24"/>
    <mergeCell ref="AU23:AU25"/>
    <mergeCell ref="AC23:AC24"/>
    <mergeCell ref="AD23:AD24"/>
    <mergeCell ref="AE23:AE24"/>
    <mergeCell ref="AI23:AI24"/>
    <mergeCell ref="AJ23:AJ24"/>
    <mergeCell ref="AK23:AK24"/>
    <mergeCell ref="Q23:Q24"/>
    <mergeCell ref="U23:U24"/>
    <mergeCell ref="V23:V24"/>
    <mergeCell ref="W23:W24"/>
    <mergeCell ref="X23:X24"/>
    <mergeCell ref="AB23:AB24"/>
    <mergeCell ref="D28:AT28"/>
    <mergeCell ref="D29:AT29"/>
    <mergeCell ref="D30:AT30"/>
    <mergeCell ref="D31:AT31"/>
    <mergeCell ref="AL23:AL24"/>
    <mergeCell ref="AP23:AP24"/>
    <mergeCell ref="AQ23:AQ24"/>
    <mergeCell ref="AR23:AR24"/>
    <mergeCell ref="AS23:AS24"/>
    <mergeCell ref="D32:AT32"/>
    <mergeCell ref="C33:C34"/>
    <mergeCell ref="G33:G34"/>
    <mergeCell ref="H33:H34"/>
    <mergeCell ref="I33:I34"/>
    <mergeCell ref="J33:J34"/>
    <mergeCell ref="N33:N34"/>
    <mergeCell ref="O33:O34"/>
    <mergeCell ref="P33:P34"/>
    <mergeCell ref="B39:AT39"/>
    <mergeCell ref="AL33:AL34"/>
    <mergeCell ref="AP33:AP34"/>
    <mergeCell ref="AQ33:AQ34"/>
    <mergeCell ref="AR33:AR34"/>
    <mergeCell ref="AS33:AS34"/>
    <mergeCell ref="AU33:AU35"/>
    <mergeCell ref="AC33:AC34"/>
    <mergeCell ref="AD33:AD34"/>
    <mergeCell ref="AE33:AE34"/>
    <mergeCell ref="AI33:AI34"/>
    <mergeCell ref="AJ33:AJ34"/>
    <mergeCell ref="AK33:AK34"/>
    <mergeCell ref="Q33:Q34"/>
    <mergeCell ref="U33:U34"/>
    <mergeCell ref="V33:V34"/>
    <mergeCell ref="W33:W34"/>
    <mergeCell ref="X33:X34"/>
    <mergeCell ref="AB33:AB34"/>
  </mergeCells>
  <dataValidations count="8">
    <dataValidation type="decimal" allowBlank="1" showErrorMessage="1" errorTitle="Ошибка" error="Допускается ввод только действительных чисел!" sqref="D33 D23 K23 K33 R33 R23 Y23 Y33 AF33 AF23 AM23 AM3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J23:J24 H33:H34 H23:H24 J33:J34 Q33:Q34 O23:O24 O33:O34 Q23:Q24 V33:V34 X23:X24 V23:V24 X33:X34 AE33:AE34 AC23:AC24 AC33:AC34 AE23:AE24 AJ33:AJ34 AL23:AL24 AJ23:AJ24 AL33:AL34 AS23:AS24 AQ23:AQ24 AQ33:AQ34 AS33:AS3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33 B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33:I34 G33 I23:I24 G23 P23:P24 N23 P33:P34 N33 W33:W34 U33 W23:W24 U23 AD23:AD24 AB23 AD33:AD34 AB33 AK33:AK34 AI33 AK23:AK24 AI23 AR23:AR24 AP23 AR33:AR34 AP33"/>
    <dataValidation type="list" allowBlank="1" showInputMessage="1" showErrorMessage="1" errorTitle="Ошибка" error="Выберите значение из списка" sqref="D32 D22 K32 K22 R32 R22 Y32 Y22 AF32 AF22 AM32 AM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D31 AU8:AU9 K31 R31 Y31 AF31 D21:AT21 AM31">
      <formula1>900</formula1>
    </dataValidation>
    <dataValidation allowBlank="1" promptTitle="checkPeriodRange" sqref="F34 F24 M24 M34 T34 T24 AA24 AA34 AH34 AH24 AO24 AO34"/>
    <dataValidation allowBlank="1" sqref="H35:H37 H25:H27 O35:O37 O25:O27 V35:V37 V25:V27 AC35:AC37 AC25:AC27 AJ35:AJ37 AJ25:AJ27 AQ35:AQ37 AQ25:AQ27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9"/>
  <sheetViews>
    <sheetView workbookViewId="0">
      <selection activeCell="B21" sqref="B21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7109375" style="1" hidden="1" customWidth="1"/>
    <col min="4" max="4" width="20.7109375" style="1" customWidth="1"/>
    <col min="5" max="6" width="23.7109375" style="1" hidden="1" customWidth="1"/>
    <col min="7" max="7" width="11.7109375" style="1" customWidth="1"/>
    <col min="8" max="8" width="3.7109375" style="1" customWidth="1"/>
    <col min="9" max="9" width="11.7109375" style="1" customWidth="1"/>
    <col min="10" max="10" width="8.5703125" style="1" customWidth="1"/>
    <col min="11" max="11" width="20.7109375" style="1" customWidth="1"/>
    <col min="12" max="13" width="23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8.5703125" style="1" customWidth="1"/>
    <col min="18" max="18" width="20.7109375" style="1" customWidth="1"/>
    <col min="19" max="20" width="23.7109375" style="1" hidden="1" customWidth="1"/>
    <col min="21" max="21" width="11.7109375" style="1" customWidth="1"/>
    <col min="22" max="22" width="3.7109375" style="1" customWidth="1"/>
    <col min="23" max="23" width="11.7109375" style="1" customWidth="1"/>
    <col min="24" max="24" width="8.5703125" style="1" customWidth="1"/>
    <col min="25" max="25" width="20.7109375" style="1" customWidth="1"/>
    <col min="26" max="27" width="23.7109375" style="1" hidden="1" customWidth="1"/>
    <col min="28" max="28" width="11.7109375" style="1" customWidth="1"/>
    <col min="29" max="29" width="3.7109375" style="1" customWidth="1"/>
    <col min="30" max="30" width="11.7109375" style="1" customWidth="1"/>
    <col min="31" max="31" width="8.5703125" style="1" customWidth="1"/>
    <col min="32" max="32" width="20.7109375" style="1" customWidth="1"/>
    <col min="33" max="34" width="23.7109375" style="1" hidden="1" customWidth="1"/>
    <col min="35" max="35" width="11.7109375" style="1" customWidth="1"/>
    <col min="36" max="36" width="3.7109375" style="1" customWidth="1"/>
    <col min="37" max="37" width="11.7109375" style="1" customWidth="1"/>
    <col min="38" max="38" width="8.5703125" style="1" customWidth="1"/>
    <col min="39" max="39" width="20.7109375" style="1" customWidth="1"/>
    <col min="40" max="41" width="23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8.5703125" style="1" hidden="1" customWidth="1"/>
    <col min="46" max="46" width="4.7109375" style="1" customWidth="1"/>
    <col min="47" max="47" width="115.7109375" style="1" customWidth="1"/>
    <col min="48" max="49" width="10.5703125" style="2"/>
    <col min="50" max="50" width="11.140625" style="2" customWidth="1"/>
    <col min="51" max="58" width="10.5703125" style="2"/>
    <col min="59" max="16384" width="10.5703125" style="1"/>
  </cols>
  <sheetData>
    <row r="1" spans="1:58" ht="42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6"/>
    </row>
    <row r="2" spans="1:58" s="7" customFormat="1" ht="1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s="11" customFormat="1" ht="5.25">
      <c r="A3" s="12"/>
      <c r="B3" s="1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4"/>
    </row>
    <row r="4" spans="1:58" s="7" customFormat="1" ht="30">
      <c r="A4" s="8"/>
      <c r="B4" s="1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4" s="16"/>
      <c r="D4" s="104" t="str">
        <f>IF(datePr_ch="",IF(datePr="","",datePr),datePr_ch)</f>
        <v>30.04.2020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7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58" s="7" customFormat="1" ht="30">
      <c r="A5" s="8"/>
      <c r="B5" s="1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5" s="16"/>
      <c r="D5" s="104" t="str">
        <f>IF(numberPr_ch="",IF(numberPr="","",numberPr),numberPr_ch)</f>
        <v>4229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7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</row>
    <row r="6" spans="1:58" s="11" customFormat="1" ht="5.25">
      <c r="A6" s="12"/>
      <c r="B6" s="1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4"/>
    </row>
    <row r="7" spans="1:58" s="18" customFormat="1" ht="15">
      <c r="A7" s="105"/>
      <c r="B7" s="105"/>
      <c r="C7" s="19"/>
      <c r="D7" s="20"/>
      <c r="E7" s="20"/>
      <c r="F7" s="20"/>
      <c r="G7" s="20"/>
      <c r="H7" s="20"/>
      <c r="I7" s="20"/>
      <c r="J7" s="21" t="s">
        <v>1</v>
      </c>
      <c r="K7" s="20"/>
      <c r="L7" s="20"/>
      <c r="M7" s="20"/>
      <c r="N7" s="20"/>
      <c r="O7" s="20"/>
      <c r="P7" s="20"/>
      <c r="Q7" s="21" t="s">
        <v>1</v>
      </c>
      <c r="R7" s="20"/>
      <c r="S7" s="20"/>
      <c r="T7" s="20"/>
      <c r="U7" s="20"/>
      <c r="V7" s="20"/>
      <c r="W7" s="20"/>
      <c r="X7" s="21" t="s">
        <v>1</v>
      </c>
      <c r="Y7" s="20"/>
      <c r="Z7" s="20"/>
      <c r="AA7" s="20"/>
      <c r="AB7" s="20"/>
      <c r="AC7" s="20"/>
      <c r="AD7" s="20"/>
      <c r="AE7" s="21" t="s">
        <v>1</v>
      </c>
      <c r="AF7" s="20"/>
      <c r="AG7" s="20"/>
      <c r="AH7" s="20"/>
      <c r="AI7" s="20"/>
      <c r="AJ7" s="20"/>
      <c r="AK7" s="20"/>
      <c r="AL7" s="21" t="s">
        <v>1</v>
      </c>
      <c r="AM7" s="20"/>
      <c r="AN7" s="20"/>
      <c r="AO7" s="20"/>
      <c r="AP7" s="20"/>
      <c r="AQ7" s="20"/>
      <c r="AR7" s="20"/>
      <c r="AS7" s="21" t="s">
        <v>1</v>
      </c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</row>
    <row r="8" spans="1:58" s="18" customFormat="1" ht="15">
      <c r="A8" s="19"/>
      <c r="B8" s="19"/>
      <c r="C8" s="19"/>
      <c r="D8" s="99"/>
      <c r="E8" s="99"/>
      <c r="F8" s="99"/>
      <c r="G8" s="99"/>
      <c r="H8" s="99"/>
      <c r="I8" s="99"/>
      <c r="J8" s="99"/>
      <c r="K8" s="99" t="s">
        <v>2</v>
      </c>
      <c r="L8" s="99"/>
      <c r="M8" s="99"/>
      <c r="N8" s="99"/>
      <c r="O8" s="99"/>
      <c r="P8" s="99"/>
      <c r="Q8" s="99"/>
      <c r="R8" s="99" t="s">
        <v>2</v>
      </c>
      <c r="S8" s="99"/>
      <c r="T8" s="99"/>
      <c r="U8" s="99"/>
      <c r="V8" s="99"/>
      <c r="W8" s="99"/>
      <c r="X8" s="99"/>
      <c r="Y8" s="99" t="s">
        <v>2</v>
      </c>
      <c r="Z8" s="99"/>
      <c r="AA8" s="99"/>
      <c r="AB8" s="99"/>
      <c r="AC8" s="99"/>
      <c r="AD8" s="99"/>
      <c r="AE8" s="99"/>
      <c r="AF8" s="99" t="s">
        <v>2</v>
      </c>
      <c r="AG8" s="99"/>
      <c r="AH8" s="99"/>
      <c r="AI8" s="99"/>
      <c r="AJ8" s="99"/>
      <c r="AK8" s="99"/>
      <c r="AL8" s="99"/>
      <c r="AM8" s="99" t="s">
        <v>2</v>
      </c>
      <c r="AN8" s="99"/>
      <c r="AO8" s="99"/>
      <c r="AP8" s="99"/>
      <c r="AQ8" s="99"/>
      <c r="AR8" s="99"/>
      <c r="AS8" s="99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58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 t="s">
        <v>4</v>
      </c>
    </row>
    <row r="10" spans="1:58" ht="15">
      <c r="A10" s="94" t="s">
        <v>5</v>
      </c>
      <c r="B10" s="94" t="s">
        <v>6</v>
      </c>
      <c r="C10" s="94"/>
      <c r="D10" s="98" t="s">
        <v>7</v>
      </c>
      <c r="E10" s="98"/>
      <c r="F10" s="98"/>
      <c r="G10" s="98"/>
      <c r="H10" s="98"/>
      <c r="I10" s="98"/>
      <c r="J10" s="94" t="s">
        <v>8</v>
      </c>
      <c r="K10" s="98" t="s">
        <v>7</v>
      </c>
      <c r="L10" s="98"/>
      <c r="M10" s="98"/>
      <c r="N10" s="98"/>
      <c r="O10" s="98"/>
      <c r="P10" s="98"/>
      <c r="Q10" s="94" t="s">
        <v>8</v>
      </c>
      <c r="R10" s="98" t="s">
        <v>7</v>
      </c>
      <c r="S10" s="98"/>
      <c r="T10" s="98"/>
      <c r="U10" s="98"/>
      <c r="V10" s="98"/>
      <c r="W10" s="98"/>
      <c r="X10" s="94" t="s">
        <v>8</v>
      </c>
      <c r="Y10" s="98" t="s">
        <v>7</v>
      </c>
      <c r="Z10" s="98"/>
      <c r="AA10" s="98"/>
      <c r="AB10" s="98"/>
      <c r="AC10" s="98"/>
      <c r="AD10" s="98"/>
      <c r="AE10" s="94" t="s">
        <v>8</v>
      </c>
      <c r="AF10" s="98" t="s">
        <v>7</v>
      </c>
      <c r="AG10" s="98"/>
      <c r="AH10" s="98"/>
      <c r="AI10" s="98"/>
      <c r="AJ10" s="98"/>
      <c r="AK10" s="98"/>
      <c r="AL10" s="94" t="s">
        <v>8</v>
      </c>
      <c r="AM10" s="98" t="s">
        <v>7</v>
      </c>
      <c r="AN10" s="98"/>
      <c r="AO10" s="98"/>
      <c r="AP10" s="98"/>
      <c r="AQ10" s="98"/>
      <c r="AR10" s="98"/>
      <c r="AS10" s="94" t="s">
        <v>8</v>
      </c>
      <c r="AT10" s="95" t="s">
        <v>9</v>
      </c>
      <c r="AU10" s="94"/>
    </row>
    <row r="11" spans="1:58">
      <c r="A11" s="94"/>
      <c r="B11" s="94"/>
      <c r="C11" s="94"/>
      <c r="D11" s="23" t="s">
        <v>10</v>
      </c>
      <c r="E11" s="96" t="s">
        <v>11</v>
      </c>
      <c r="F11" s="96"/>
      <c r="G11" s="97" t="s">
        <v>12</v>
      </c>
      <c r="H11" s="97"/>
      <c r="I11" s="97"/>
      <c r="J11" s="94"/>
      <c r="K11" s="23" t="s">
        <v>10</v>
      </c>
      <c r="L11" s="96" t="s">
        <v>11</v>
      </c>
      <c r="M11" s="96"/>
      <c r="N11" s="97" t="s">
        <v>12</v>
      </c>
      <c r="O11" s="97"/>
      <c r="P11" s="97"/>
      <c r="Q11" s="94"/>
      <c r="R11" s="23" t="s">
        <v>10</v>
      </c>
      <c r="S11" s="96" t="s">
        <v>11</v>
      </c>
      <c r="T11" s="96"/>
      <c r="U11" s="97" t="s">
        <v>12</v>
      </c>
      <c r="V11" s="97"/>
      <c r="W11" s="97"/>
      <c r="X11" s="94"/>
      <c r="Y11" s="23" t="s">
        <v>10</v>
      </c>
      <c r="Z11" s="96" t="s">
        <v>11</v>
      </c>
      <c r="AA11" s="96"/>
      <c r="AB11" s="97" t="s">
        <v>12</v>
      </c>
      <c r="AC11" s="97"/>
      <c r="AD11" s="97"/>
      <c r="AE11" s="94"/>
      <c r="AF11" s="23" t="s">
        <v>10</v>
      </c>
      <c r="AG11" s="96" t="s">
        <v>11</v>
      </c>
      <c r="AH11" s="96"/>
      <c r="AI11" s="97" t="s">
        <v>12</v>
      </c>
      <c r="AJ11" s="97"/>
      <c r="AK11" s="97"/>
      <c r="AL11" s="94"/>
      <c r="AM11" s="23" t="s">
        <v>10</v>
      </c>
      <c r="AN11" s="96" t="s">
        <v>11</v>
      </c>
      <c r="AO11" s="96"/>
      <c r="AP11" s="97" t="s">
        <v>12</v>
      </c>
      <c r="AQ11" s="97"/>
      <c r="AR11" s="97"/>
      <c r="AS11" s="94"/>
      <c r="AT11" s="95"/>
      <c r="AU11" s="94"/>
    </row>
    <row r="12" spans="1:58" ht="45">
      <c r="A12" s="94"/>
      <c r="B12" s="94"/>
      <c r="C12" s="94"/>
      <c r="D12" s="24" t="s">
        <v>13</v>
      </c>
      <c r="E12" s="25" t="s">
        <v>14</v>
      </c>
      <c r="F12" s="25" t="s">
        <v>15</v>
      </c>
      <c r="G12" s="26" t="s">
        <v>16</v>
      </c>
      <c r="H12" s="93" t="s">
        <v>17</v>
      </c>
      <c r="I12" s="93"/>
      <c r="J12" s="94"/>
      <c r="K12" s="24" t="s">
        <v>13</v>
      </c>
      <c r="L12" s="25" t="s">
        <v>14</v>
      </c>
      <c r="M12" s="25" t="s">
        <v>15</v>
      </c>
      <c r="N12" s="26" t="s">
        <v>16</v>
      </c>
      <c r="O12" s="93" t="s">
        <v>17</v>
      </c>
      <c r="P12" s="93"/>
      <c r="Q12" s="94"/>
      <c r="R12" s="24" t="s">
        <v>13</v>
      </c>
      <c r="S12" s="25" t="s">
        <v>14</v>
      </c>
      <c r="T12" s="25" t="s">
        <v>15</v>
      </c>
      <c r="U12" s="26" t="s">
        <v>16</v>
      </c>
      <c r="V12" s="93" t="s">
        <v>17</v>
      </c>
      <c r="W12" s="93"/>
      <c r="X12" s="94"/>
      <c r="Y12" s="24" t="s">
        <v>13</v>
      </c>
      <c r="Z12" s="25" t="s">
        <v>14</v>
      </c>
      <c r="AA12" s="25" t="s">
        <v>15</v>
      </c>
      <c r="AB12" s="26" t="s">
        <v>16</v>
      </c>
      <c r="AC12" s="93" t="s">
        <v>17</v>
      </c>
      <c r="AD12" s="93"/>
      <c r="AE12" s="94"/>
      <c r="AF12" s="24" t="s">
        <v>13</v>
      </c>
      <c r="AG12" s="25" t="s">
        <v>14</v>
      </c>
      <c r="AH12" s="25" t="s">
        <v>15</v>
      </c>
      <c r="AI12" s="26" t="s">
        <v>16</v>
      </c>
      <c r="AJ12" s="93" t="s">
        <v>17</v>
      </c>
      <c r="AK12" s="93"/>
      <c r="AL12" s="94"/>
      <c r="AM12" s="24" t="s">
        <v>13</v>
      </c>
      <c r="AN12" s="25" t="s">
        <v>14</v>
      </c>
      <c r="AO12" s="25" t="s">
        <v>15</v>
      </c>
      <c r="AP12" s="26" t="s">
        <v>16</v>
      </c>
      <c r="AQ12" s="93" t="s">
        <v>17</v>
      </c>
      <c r="AR12" s="93"/>
      <c r="AS12" s="94"/>
      <c r="AT12" s="95"/>
      <c r="AU12" s="94"/>
    </row>
    <row r="13" spans="1:58" ht="12" customHeight="1">
      <c r="A13" s="27" t="s">
        <v>18</v>
      </c>
      <c r="B13" s="27" t="s">
        <v>19</v>
      </c>
      <c r="C13" s="28" t="str">
        <f ca="1">OFFSET(C13,0,-1)</f>
        <v>2</v>
      </c>
      <c r="D13" s="29">
        <f ca="1">OFFSET(D13,0,-1)+1</f>
        <v>3</v>
      </c>
      <c r="E13" s="29">
        <f ca="1">OFFSET(E13,0,-1)+1</f>
        <v>4</v>
      </c>
      <c r="F13" s="29">
        <f ca="1">OFFSET(F13,0,-1)+1</f>
        <v>5</v>
      </c>
      <c r="G13" s="29">
        <f ca="1">OFFSET(G13,0,-1)+1</f>
        <v>6</v>
      </c>
      <c r="H13" s="92">
        <f ca="1">OFFSET(H13,0,-1)+1</f>
        <v>7</v>
      </c>
      <c r="I13" s="92"/>
      <c r="J13" s="29">
        <f ca="1">OFFSET(J13,0,-2)+1</f>
        <v>8</v>
      </c>
      <c r="K13" s="29">
        <f ca="1">OFFSET(K13,0,-1)+1</f>
        <v>9</v>
      </c>
      <c r="L13" s="29">
        <f ca="1">OFFSET(L13,0,-1)+1</f>
        <v>10</v>
      </c>
      <c r="M13" s="29">
        <f ca="1">OFFSET(M13,0,-1)+1</f>
        <v>11</v>
      </c>
      <c r="N13" s="29">
        <f ca="1">OFFSET(N13,0,-1)+1</f>
        <v>12</v>
      </c>
      <c r="O13" s="92">
        <f ca="1">OFFSET(O13,0,-1)+1</f>
        <v>13</v>
      </c>
      <c r="P13" s="92"/>
      <c r="Q13" s="29">
        <f ca="1">OFFSET(Q13,0,-2)+1</f>
        <v>14</v>
      </c>
      <c r="R13" s="29">
        <f ca="1">OFFSET(R13,0,-1)+1</f>
        <v>15</v>
      </c>
      <c r="S13" s="29">
        <f ca="1">OFFSET(S13,0,-1)+1</f>
        <v>16</v>
      </c>
      <c r="T13" s="29">
        <f ca="1">OFFSET(T13,0,-1)+1</f>
        <v>17</v>
      </c>
      <c r="U13" s="29">
        <f ca="1">OFFSET(U13,0,-1)+1</f>
        <v>18</v>
      </c>
      <c r="V13" s="92">
        <f ca="1">OFFSET(V13,0,-1)+1</f>
        <v>19</v>
      </c>
      <c r="W13" s="92"/>
      <c r="X13" s="29">
        <f ca="1">OFFSET(X13,0,-2)+1</f>
        <v>20</v>
      </c>
      <c r="Y13" s="29">
        <f ca="1">OFFSET(Y13,0,-1)+1</f>
        <v>21</v>
      </c>
      <c r="Z13" s="29">
        <f ca="1">OFFSET(Z13,0,-1)+1</f>
        <v>22</v>
      </c>
      <c r="AA13" s="29">
        <f ca="1">OFFSET(AA13,0,-1)+1</f>
        <v>23</v>
      </c>
      <c r="AB13" s="29">
        <f ca="1">OFFSET(AB13,0,-1)+1</f>
        <v>24</v>
      </c>
      <c r="AC13" s="92">
        <f ca="1">OFFSET(AC13,0,-1)+1</f>
        <v>25</v>
      </c>
      <c r="AD13" s="92"/>
      <c r="AE13" s="29">
        <f ca="1">OFFSET(AE13,0,-2)+1</f>
        <v>26</v>
      </c>
      <c r="AF13" s="29">
        <f ca="1">OFFSET(AF13,0,-1)+1</f>
        <v>27</v>
      </c>
      <c r="AG13" s="29">
        <f ca="1">OFFSET(AG13,0,-1)+1</f>
        <v>28</v>
      </c>
      <c r="AH13" s="29">
        <f ca="1">OFFSET(AH13,0,-1)+1</f>
        <v>29</v>
      </c>
      <c r="AI13" s="29">
        <f ca="1">OFFSET(AI13,0,-1)+1</f>
        <v>30</v>
      </c>
      <c r="AJ13" s="92">
        <f ca="1">OFFSET(AJ13,0,-1)+1</f>
        <v>31</v>
      </c>
      <c r="AK13" s="92"/>
      <c r="AL13" s="29">
        <f ca="1">OFFSET(AL13,0,-2)+1</f>
        <v>32</v>
      </c>
      <c r="AM13" s="29">
        <f ca="1">OFFSET(AM13,0,-1)+1</f>
        <v>33</v>
      </c>
      <c r="AN13" s="29">
        <f ca="1">OFFSET(AN13,0,-1)+1</f>
        <v>34</v>
      </c>
      <c r="AO13" s="29">
        <f ca="1">OFFSET(AO13,0,-1)+1</f>
        <v>35</v>
      </c>
      <c r="AP13" s="29">
        <f ca="1">OFFSET(AP13,0,-1)+1</f>
        <v>36</v>
      </c>
      <c r="AQ13" s="92">
        <f ca="1">OFFSET(AQ13,0,-1)+1</f>
        <v>37</v>
      </c>
      <c r="AR13" s="92"/>
      <c r="AS13" s="29">
        <f ca="1">OFFSET(AS13,0,-2)+1</f>
        <v>38</v>
      </c>
      <c r="AT13" s="28">
        <f ca="1">OFFSET(AT13,0,-1)</f>
        <v>38</v>
      </c>
      <c r="AU13" s="29">
        <f ca="1">OFFSET(AU13,0,-1)+1</f>
        <v>39</v>
      </c>
    </row>
    <row r="14" spans="1:58" ht="22.5">
      <c r="A14" s="30">
        <v>1</v>
      </c>
      <c r="B14" s="31" t="s">
        <v>20</v>
      </c>
      <c r="C14" s="32"/>
      <c r="D14" s="89" t="str">
        <f>IF('[1]Перечень тарифов'!J25="","","" &amp; '[1]Перечень тарифов'!J25 &amp; "")</f>
        <v>на территории города Сургута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33" t="s">
        <v>21</v>
      </c>
    </row>
    <row r="15" spans="1:58" ht="14.25" hidden="1" customHeight="1">
      <c r="A15" s="34" t="s">
        <v>48</v>
      </c>
      <c r="B15" s="35"/>
      <c r="C15" s="36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37"/>
    </row>
    <row r="16" spans="1:58" ht="14.25" hidden="1" customHeight="1">
      <c r="A16" s="34" t="s">
        <v>49</v>
      </c>
      <c r="B16" s="38"/>
      <c r="C16" s="36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37"/>
      <c r="AY16" s="39"/>
    </row>
    <row r="17" spans="1:59" ht="33.75">
      <c r="A17" s="34" t="s">
        <v>50</v>
      </c>
      <c r="B17" s="40" t="s">
        <v>22</v>
      </c>
      <c r="C17" s="36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37" t="s">
        <v>23</v>
      </c>
      <c r="AY17" s="39"/>
    </row>
    <row r="18" spans="1:59" ht="33.75">
      <c r="A18" s="34" t="s">
        <v>51</v>
      </c>
      <c r="B18" s="41" t="s">
        <v>24</v>
      </c>
      <c r="C18" s="37"/>
      <c r="D18" s="88" t="s">
        <v>25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37" t="s">
        <v>26</v>
      </c>
      <c r="AW18" s="39" t="e">
        <f ca="1">strCheckUnique(AX18:AX21)</f>
        <v>#NAME?</v>
      </c>
      <c r="AY18" s="39"/>
    </row>
    <row r="19" spans="1:59" ht="66" customHeight="1">
      <c r="A19" s="34" t="s">
        <v>52</v>
      </c>
      <c r="B19" s="42"/>
      <c r="C19" s="81"/>
      <c r="D19" s="43">
        <v>173.41</v>
      </c>
      <c r="E19" s="44"/>
      <c r="F19" s="44"/>
      <c r="G19" s="75" t="s">
        <v>27</v>
      </c>
      <c r="H19" s="77" t="s">
        <v>28</v>
      </c>
      <c r="I19" s="75" t="s">
        <v>29</v>
      </c>
      <c r="J19" s="77" t="s">
        <v>28</v>
      </c>
      <c r="K19" s="43">
        <v>237.62</v>
      </c>
      <c r="L19" s="44"/>
      <c r="M19" s="44"/>
      <c r="N19" s="75" t="s">
        <v>30</v>
      </c>
      <c r="O19" s="77" t="s">
        <v>28</v>
      </c>
      <c r="P19" s="75" t="s">
        <v>31</v>
      </c>
      <c r="Q19" s="77" t="s">
        <v>28</v>
      </c>
      <c r="R19" s="43">
        <v>237.62</v>
      </c>
      <c r="S19" s="44"/>
      <c r="T19" s="44"/>
      <c r="U19" s="75" t="s">
        <v>32</v>
      </c>
      <c r="V19" s="77" t="s">
        <v>28</v>
      </c>
      <c r="W19" s="75" t="s">
        <v>33</v>
      </c>
      <c r="X19" s="77" t="s">
        <v>28</v>
      </c>
      <c r="Y19" s="43">
        <v>185.15</v>
      </c>
      <c r="Z19" s="44"/>
      <c r="AA19" s="44"/>
      <c r="AB19" s="75" t="s">
        <v>34</v>
      </c>
      <c r="AC19" s="77" t="s">
        <v>28</v>
      </c>
      <c r="AD19" s="75" t="s">
        <v>35</v>
      </c>
      <c r="AE19" s="77" t="s">
        <v>28</v>
      </c>
      <c r="AF19" s="43">
        <v>185.15</v>
      </c>
      <c r="AG19" s="44"/>
      <c r="AH19" s="44"/>
      <c r="AI19" s="75" t="s">
        <v>36</v>
      </c>
      <c r="AJ19" s="77" t="s">
        <v>28</v>
      </c>
      <c r="AK19" s="75" t="s">
        <v>37</v>
      </c>
      <c r="AL19" s="77" t="s">
        <v>28</v>
      </c>
      <c r="AM19" s="43">
        <v>249.03</v>
      </c>
      <c r="AN19" s="44"/>
      <c r="AO19" s="44"/>
      <c r="AP19" s="75" t="s">
        <v>38</v>
      </c>
      <c r="AQ19" s="77" t="s">
        <v>28</v>
      </c>
      <c r="AR19" s="75" t="s">
        <v>39</v>
      </c>
      <c r="AS19" s="77" t="s">
        <v>40</v>
      </c>
      <c r="AT19" s="45"/>
      <c r="AU19" s="71" t="s">
        <v>41</v>
      </c>
      <c r="AV19" s="46" t="e">
        <f ca="1">strCheckDate(D20:AT20)</f>
        <v>#NAME?</v>
      </c>
      <c r="AX19" s="39" t="str">
        <f>IF(B19="","",B19 )</f>
        <v/>
      </c>
      <c r="AY19" s="39"/>
      <c r="AZ19" s="39"/>
      <c r="BA19" s="39"/>
    </row>
    <row r="20" spans="1:59" ht="14.25" hidden="1" customHeight="1">
      <c r="A20" s="47"/>
      <c r="B20" s="48"/>
      <c r="C20" s="81"/>
      <c r="D20" s="49"/>
      <c r="E20" s="50"/>
      <c r="F20" s="51" t="str">
        <f>G19 &amp; "-" &amp; I19</f>
        <v>01.01.2021-30.06.2021</v>
      </c>
      <c r="G20" s="75"/>
      <c r="H20" s="77"/>
      <c r="I20" s="76"/>
      <c r="J20" s="77"/>
      <c r="K20" s="49"/>
      <c r="L20" s="50"/>
      <c r="M20" s="51" t="str">
        <f>N19 &amp; "-" &amp; P19</f>
        <v>01.07.2021-31.12.2021</v>
      </c>
      <c r="N20" s="75"/>
      <c r="O20" s="77"/>
      <c r="P20" s="76"/>
      <c r="Q20" s="77"/>
      <c r="R20" s="49"/>
      <c r="S20" s="50"/>
      <c r="T20" s="51" t="str">
        <f>U19 &amp; "-" &amp; W19</f>
        <v>01.01.2022-30.06.2022</v>
      </c>
      <c r="U20" s="75"/>
      <c r="V20" s="77"/>
      <c r="W20" s="76"/>
      <c r="X20" s="77"/>
      <c r="Y20" s="49"/>
      <c r="Z20" s="50"/>
      <c r="AA20" s="51" t="str">
        <f>AB19 &amp; "-" &amp; AD19</f>
        <v>01.07.2022-31.12.2022</v>
      </c>
      <c r="AB20" s="75"/>
      <c r="AC20" s="77"/>
      <c r="AD20" s="76"/>
      <c r="AE20" s="77"/>
      <c r="AF20" s="49"/>
      <c r="AG20" s="50"/>
      <c r="AH20" s="51" t="str">
        <f>AI19 &amp; "-" &amp; AK19</f>
        <v>01.01.2023-30.06.2023</v>
      </c>
      <c r="AI20" s="75"/>
      <c r="AJ20" s="77"/>
      <c r="AK20" s="76"/>
      <c r="AL20" s="77"/>
      <c r="AM20" s="49"/>
      <c r="AN20" s="50"/>
      <c r="AO20" s="51" t="str">
        <f>AP19 &amp; "-" &amp; AR19</f>
        <v>01.07.2023-31.12.2023</v>
      </c>
      <c r="AP20" s="75"/>
      <c r="AQ20" s="77"/>
      <c r="AR20" s="76"/>
      <c r="AS20" s="77"/>
      <c r="AT20" s="45"/>
      <c r="AU20" s="72"/>
      <c r="AY20" s="39"/>
    </row>
    <row r="21" spans="1:59" s="61" customFormat="1" ht="15" customHeight="1">
      <c r="A21" s="52"/>
      <c r="B21" s="53" t="s">
        <v>42</v>
      </c>
      <c r="C21" s="54"/>
      <c r="D21" s="55"/>
      <c r="E21" s="55"/>
      <c r="F21" s="55"/>
      <c r="G21" s="56"/>
      <c r="H21" s="57"/>
      <c r="I21" s="57"/>
      <c r="J21" s="57"/>
      <c r="K21" s="55"/>
      <c r="L21" s="55"/>
      <c r="M21" s="55"/>
      <c r="N21" s="56"/>
      <c r="O21" s="57"/>
      <c r="P21" s="57"/>
      <c r="Q21" s="57"/>
      <c r="R21" s="55"/>
      <c r="S21" s="55"/>
      <c r="T21" s="55"/>
      <c r="U21" s="56"/>
      <c r="V21" s="57"/>
      <c r="W21" s="57"/>
      <c r="X21" s="57"/>
      <c r="Y21" s="55"/>
      <c r="Z21" s="55"/>
      <c r="AA21" s="55"/>
      <c r="AB21" s="56"/>
      <c r="AC21" s="57"/>
      <c r="AD21" s="57"/>
      <c r="AE21" s="57"/>
      <c r="AF21" s="55"/>
      <c r="AG21" s="55"/>
      <c r="AH21" s="55"/>
      <c r="AI21" s="56"/>
      <c r="AJ21" s="57"/>
      <c r="AK21" s="57"/>
      <c r="AL21" s="57"/>
      <c r="AM21" s="55"/>
      <c r="AN21" s="55"/>
      <c r="AO21" s="55"/>
      <c r="AP21" s="56"/>
      <c r="AQ21" s="57"/>
      <c r="AR21" s="57"/>
      <c r="AS21" s="57"/>
      <c r="AT21" s="58"/>
      <c r="AU21" s="73"/>
      <c r="AV21" s="60"/>
      <c r="AW21" s="60"/>
      <c r="AX21" s="60"/>
      <c r="AY21" s="39"/>
      <c r="AZ21" s="60"/>
      <c r="BA21" s="2"/>
      <c r="BB21" s="2"/>
      <c r="BC21" s="2"/>
      <c r="BD21" s="2"/>
      <c r="BE21" s="2"/>
      <c r="BF21" s="2"/>
      <c r="BG21" s="1"/>
    </row>
    <row r="22" spans="1:59" s="61" customFormat="1" ht="15" customHeight="1">
      <c r="A22" s="52"/>
      <c r="B22" s="62" t="s">
        <v>43</v>
      </c>
      <c r="C22" s="54"/>
      <c r="D22" s="55"/>
      <c r="E22" s="55"/>
      <c r="F22" s="55"/>
      <c r="G22" s="56"/>
      <c r="H22" s="57"/>
      <c r="I22" s="57"/>
      <c r="J22" s="54"/>
      <c r="K22" s="55"/>
      <c r="L22" s="55"/>
      <c r="M22" s="55"/>
      <c r="N22" s="56"/>
      <c r="O22" s="57"/>
      <c r="P22" s="57"/>
      <c r="Q22" s="54"/>
      <c r="R22" s="55"/>
      <c r="S22" s="55"/>
      <c r="T22" s="55"/>
      <c r="U22" s="56"/>
      <c r="V22" s="57"/>
      <c r="W22" s="57"/>
      <c r="X22" s="54"/>
      <c r="Y22" s="55"/>
      <c r="Z22" s="55"/>
      <c r="AA22" s="55"/>
      <c r="AB22" s="56"/>
      <c r="AC22" s="57"/>
      <c r="AD22" s="57"/>
      <c r="AE22" s="54"/>
      <c r="AF22" s="55"/>
      <c r="AG22" s="55"/>
      <c r="AH22" s="55"/>
      <c r="AI22" s="56"/>
      <c r="AJ22" s="57"/>
      <c r="AK22" s="57"/>
      <c r="AL22" s="54"/>
      <c r="AM22" s="55"/>
      <c r="AN22" s="55"/>
      <c r="AO22" s="55"/>
      <c r="AP22" s="56"/>
      <c r="AQ22" s="57"/>
      <c r="AR22" s="57"/>
      <c r="AS22" s="54"/>
      <c r="AT22" s="57"/>
      <c r="AU22" s="58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</row>
    <row r="23" spans="1:59" s="61" customFormat="1" ht="15" customHeight="1">
      <c r="A23" s="52"/>
      <c r="B23" s="63" t="s">
        <v>44</v>
      </c>
      <c r="C23" s="54"/>
      <c r="D23" s="55"/>
      <c r="E23" s="55"/>
      <c r="F23" s="55"/>
      <c r="G23" s="56"/>
      <c r="H23" s="57"/>
      <c r="I23" s="57"/>
      <c r="J23" s="54"/>
      <c r="K23" s="55"/>
      <c r="L23" s="55"/>
      <c r="M23" s="55"/>
      <c r="N23" s="56"/>
      <c r="O23" s="57"/>
      <c r="P23" s="57"/>
      <c r="Q23" s="54"/>
      <c r="R23" s="55"/>
      <c r="S23" s="55"/>
      <c r="T23" s="55"/>
      <c r="U23" s="56"/>
      <c r="V23" s="57"/>
      <c r="W23" s="57"/>
      <c r="X23" s="54"/>
      <c r="Y23" s="55"/>
      <c r="Z23" s="55"/>
      <c r="AA23" s="55"/>
      <c r="AB23" s="56"/>
      <c r="AC23" s="57"/>
      <c r="AD23" s="57"/>
      <c r="AE23" s="54"/>
      <c r="AF23" s="55"/>
      <c r="AG23" s="55"/>
      <c r="AH23" s="55"/>
      <c r="AI23" s="56"/>
      <c r="AJ23" s="57"/>
      <c r="AK23" s="57"/>
      <c r="AL23" s="54"/>
      <c r="AM23" s="55"/>
      <c r="AN23" s="55"/>
      <c r="AO23" s="55"/>
      <c r="AP23" s="56"/>
      <c r="AQ23" s="57"/>
      <c r="AR23" s="57"/>
      <c r="AS23" s="54"/>
      <c r="AT23" s="57"/>
      <c r="AU23" s="58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</row>
    <row r="24" spans="1:59" ht="22.5">
      <c r="A24" s="34">
        <v>2</v>
      </c>
      <c r="B24" s="64" t="s">
        <v>20</v>
      </c>
      <c r="C24" s="65"/>
      <c r="D24" s="82" t="str">
        <f>IF('[1]Перечень тарифов'!J28="","","" &amp; '[1]Перечень тарифов'!J28 &amp; "")</f>
        <v>на территории п.Лесной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33" t="s">
        <v>21</v>
      </c>
    </row>
    <row r="25" spans="1:59" ht="14.25" hidden="1" customHeight="1">
      <c r="A25" s="34" t="s">
        <v>53</v>
      </c>
      <c r="B25" s="35"/>
      <c r="C25" s="36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4"/>
      <c r="AU25" s="37"/>
    </row>
    <row r="26" spans="1:59" ht="14.25" hidden="1" customHeight="1">
      <c r="A26" s="34" t="s">
        <v>54</v>
      </c>
      <c r="B26" s="38"/>
      <c r="C26" s="36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4"/>
      <c r="AU26" s="37"/>
      <c r="AY26" s="39"/>
    </row>
    <row r="27" spans="1:59" ht="33.75">
      <c r="A27" s="34" t="s">
        <v>55</v>
      </c>
      <c r="B27" s="40" t="s">
        <v>22</v>
      </c>
      <c r="C27" s="36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7"/>
      <c r="AU27" s="37" t="s">
        <v>23</v>
      </c>
      <c r="AY27" s="39"/>
    </row>
    <row r="28" spans="1:59" ht="33.75" customHeight="1">
      <c r="A28" s="34" t="s">
        <v>56</v>
      </c>
      <c r="B28" s="41" t="s">
        <v>24</v>
      </c>
      <c r="C28" s="37"/>
      <c r="D28" s="78" t="s">
        <v>25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80"/>
      <c r="AU28" s="37" t="s">
        <v>26</v>
      </c>
      <c r="AW28" s="39" t="e">
        <f ca="1">strCheckUnique(AX28:AX31)</f>
        <v>#NAME?</v>
      </c>
      <c r="AY28" s="39"/>
    </row>
    <row r="29" spans="1:59" ht="66" customHeight="1">
      <c r="A29" s="34" t="s">
        <v>57</v>
      </c>
      <c r="B29" s="42"/>
      <c r="C29" s="81"/>
      <c r="D29" s="43">
        <v>111.42</v>
      </c>
      <c r="E29" s="44"/>
      <c r="F29" s="44"/>
      <c r="G29" s="75" t="s">
        <v>27</v>
      </c>
      <c r="H29" s="77" t="s">
        <v>28</v>
      </c>
      <c r="I29" s="75" t="s">
        <v>29</v>
      </c>
      <c r="J29" s="77" t="s">
        <v>28</v>
      </c>
      <c r="K29" s="43">
        <v>919.67</v>
      </c>
      <c r="L29" s="44"/>
      <c r="M29" s="44"/>
      <c r="N29" s="75" t="s">
        <v>30</v>
      </c>
      <c r="O29" s="77" t="s">
        <v>28</v>
      </c>
      <c r="P29" s="75" t="s">
        <v>31</v>
      </c>
      <c r="Q29" s="77" t="s">
        <v>28</v>
      </c>
      <c r="R29" s="43">
        <v>919.67</v>
      </c>
      <c r="S29" s="44"/>
      <c r="T29" s="44"/>
      <c r="U29" s="75" t="s">
        <v>32</v>
      </c>
      <c r="V29" s="77" t="s">
        <v>28</v>
      </c>
      <c r="W29" s="75" t="s">
        <v>33</v>
      </c>
      <c r="X29" s="77" t="s">
        <v>28</v>
      </c>
      <c r="Y29" s="43">
        <v>450.55</v>
      </c>
      <c r="Z29" s="44"/>
      <c r="AA29" s="44"/>
      <c r="AB29" s="75" t="s">
        <v>45</v>
      </c>
      <c r="AC29" s="77" t="s">
        <v>28</v>
      </c>
      <c r="AD29" s="75" t="s">
        <v>35</v>
      </c>
      <c r="AE29" s="77" t="s">
        <v>28</v>
      </c>
      <c r="AF29" s="43">
        <v>450.55</v>
      </c>
      <c r="AG29" s="44"/>
      <c r="AH29" s="44"/>
      <c r="AI29" s="75" t="s">
        <v>36</v>
      </c>
      <c r="AJ29" s="77" t="s">
        <v>28</v>
      </c>
      <c r="AK29" s="75" t="s">
        <v>37</v>
      </c>
      <c r="AL29" s="77" t="s">
        <v>28</v>
      </c>
      <c r="AM29" s="43">
        <v>644.98</v>
      </c>
      <c r="AN29" s="44"/>
      <c r="AO29" s="44"/>
      <c r="AP29" s="75" t="s">
        <v>38</v>
      </c>
      <c r="AQ29" s="77" t="s">
        <v>28</v>
      </c>
      <c r="AR29" s="75" t="s">
        <v>39</v>
      </c>
      <c r="AS29" s="77" t="s">
        <v>40</v>
      </c>
      <c r="AT29" s="45"/>
      <c r="AU29" s="71" t="s">
        <v>41</v>
      </c>
      <c r="AV29" s="2" t="e">
        <f ca="1">strCheckDate(D30:AT30)</f>
        <v>#NAME?</v>
      </c>
      <c r="AX29" s="39" t="str">
        <f>IF(B29="","",B29 )</f>
        <v/>
      </c>
      <c r="AY29" s="39"/>
      <c r="AZ29" s="39"/>
      <c r="BA29" s="39"/>
    </row>
    <row r="30" spans="1:59" ht="14.25" hidden="1" customHeight="1">
      <c r="A30" s="47"/>
      <c r="B30" s="48"/>
      <c r="C30" s="81"/>
      <c r="D30" s="49"/>
      <c r="E30" s="50"/>
      <c r="F30" s="51" t="str">
        <f>G29 &amp; "-" &amp; I29</f>
        <v>01.01.2021-30.06.2021</v>
      </c>
      <c r="G30" s="75"/>
      <c r="H30" s="77"/>
      <c r="I30" s="76"/>
      <c r="J30" s="77"/>
      <c r="K30" s="49"/>
      <c r="L30" s="50"/>
      <c r="M30" s="51" t="str">
        <f>N29 &amp; "-" &amp; P29</f>
        <v>01.07.2021-31.12.2021</v>
      </c>
      <c r="N30" s="75"/>
      <c r="O30" s="77"/>
      <c r="P30" s="76"/>
      <c r="Q30" s="77"/>
      <c r="R30" s="49"/>
      <c r="S30" s="50"/>
      <c r="T30" s="51" t="str">
        <f>U29 &amp; "-" &amp; W29</f>
        <v>01.01.2022-30.06.2022</v>
      </c>
      <c r="U30" s="75"/>
      <c r="V30" s="77"/>
      <c r="W30" s="76"/>
      <c r="X30" s="77"/>
      <c r="Y30" s="49"/>
      <c r="Z30" s="50"/>
      <c r="AA30" s="51" t="str">
        <f>AB29 &amp; "-" &amp; AD29</f>
        <v>07.07.2022-31.12.2022</v>
      </c>
      <c r="AB30" s="75"/>
      <c r="AC30" s="77"/>
      <c r="AD30" s="76"/>
      <c r="AE30" s="77"/>
      <c r="AF30" s="49"/>
      <c r="AG30" s="50"/>
      <c r="AH30" s="51" t="str">
        <f>AI29 &amp; "-" &amp; AK29</f>
        <v>01.01.2023-30.06.2023</v>
      </c>
      <c r="AI30" s="75"/>
      <c r="AJ30" s="77"/>
      <c r="AK30" s="76"/>
      <c r="AL30" s="77"/>
      <c r="AM30" s="49"/>
      <c r="AN30" s="50"/>
      <c r="AO30" s="51" t="str">
        <f>AP29 &amp; "-" &amp; AR29</f>
        <v>01.07.2023-31.12.2023</v>
      </c>
      <c r="AP30" s="75"/>
      <c r="AQ30" s="77"/>
      <c r="AR30" s="76"/>
      <c r="AS30" s="77"/>
      <c r="AT30" s="45"/>
      <c r="AU30" s="72"/>
      <c r="AY30" s="39"/>
    </row>
    <row r="31" spans="1:59" s="61" customFormat="1" ht="15" customHeight="1">
      <c r="A31" s="52"/>
      <c r="B31" s="53" t="s">
        <v>42</v>
      </c>
      <c r="C31" s="54"/>
      <c r="D31" s="55"/>
      <c r="E31" s="55"/>
      <c r="F31" s="55"/>
      <c r="G31" s="56"/>
      <c r="H31" s="57"/>
      <c r="I31" s="57"/>
      <c r="J31" s="57"/>
      <c r="K31" s="55"/>
      <c r="L31" s="55"/>
      <c r="M31" s="55"/>
      <c r="N31" s="56"/>
      <c r="O31" s="57"/>
      <c r="P31" s="57"/>
      <c r="Q31" s="57"/>
      <c r="R31" s="55"/>
      <c r="S31" s="55"/>
      <c r="T31" s="55"/>
      <c r="U31" s="56"/>
      <c r="V31" s="57"/>
      <c r="W31" s="57"/>
      <c r="X31" s="57"/>
      <c r="Y31" s="55"/>
      <c r="Z31" s="55"/>
      <c r="AA31" s="55"/>
      <c r="AB31" s="56"/>
      <c r="AC31" s="57"/>
      <c r="AD31" s="57"/>
      <c r="AE31" s="57"/>
      <c r="AF31" s="55"/>
      <c r="AG31" s="55"/>
      <c r="AH31" s="55"/>
      <c r="AI31" s="56"/>
      <c r="AJ31" s="57"/>
      <c r="AK31" s="57"/>
      <c r="AL31" s="57"/>
      <c r="AM31" s="55"/>
      <c r="AN31" s="55"/>
      <c r="AO31" s="55"/>
      <c r="AP31" s="56"/>
      <c r="AQ31" s="57"/>
      <c r="AR31" s="57"/>
      <c r="AS31" s="57"/>
      <c r="AT31" s="58"/>
      <c r="AU31" s="73"/>
      <c r="AV31" s="60"/>
      <c r="AW31" s="60"/>
      <c r="AX31" s="60"/>
      <c r="AY31" s="39"/>
      <c r="AZ31" s="60"/>
      <c r="BA31" s="2"/>
      <c r="BB31" s="2"/>
      <c r="BC31" s="2"/>
      <c r="BD31" s="2"/>
      <c r="BE31" s="2"/>
      <c r="BF31" s="2"/>
      <c r="BG31" s="1"/>
    </row>
    <row r="32" spans="1:59" ht="33.75" customHeight="1">
      <c r="A32" s="34" t="s">
        <v>58</v>
      </c>
      <c r="B32" s="41" t="s">
        <v>24</v>
      </c>
      <c r="C32" s="37"/>
      <c r="D32" s="78" t="s">
        <v>46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80"/>
      <c r="AU32" s="37" t="s">
        <v>26</v>
      </c>
      <c r="AW32" s="39" t="e">
        <f ca="1">strCheckUnique(AX32:AX35)</f>
        <v>#NAME?</v>
      </c>
      <c r="AY32" s="39"/>
    </row>
    <row r="33" spans="1:59" ht="66" customHeight="1">
      <c r="A33" s="34" t="s">
        <v>59</v>
      </c>
      <c r="B33" s="42"/>
      <c r="C33" s="81"/>
      <c r="D33" s="43">
        <f>D29*1.2</f>
        <v>133.70400000000001</v>
      </c>
      <c r="E33" s="44"/>
      <c r="F33" s="44"/>
      <c r="G33" s="75" t="s">
        <v>27</v>
      </c>
      <c r="H33" s="77" t="s">
        <v>28</v>
      </c>
      <c r="I33" s="75" t="s">
        <v>29</v>
      </c>
      <c r="J33" s="77" t="s">
        <v>28</v>
      </c>
      <c r="K33" s="43">
        <f>K29*1.2</f>
        <v>1103.6039999999998</v>
      </c>
      <c r="L33" s="44"/>
      <c r="M33" s="44"/>
      <c r="N33" s="75" t="s">
        <v>30</v>
      </c>
      <c r="O33" s="77" t="s">
        <v>28</v>
      </c>
      <c r="P33" s="75" t="s">
        <v>31</v>
      </c>
      <c r="Q33" s="77" t="s">
        <v>28</v>
      </c>
      <c r="R33" s="43">
        <f>R29*1.2</f>
        <v>1103.6039999999998</v>
      </c>
      <c r="S33" s="44"/>
      <c r="T33" s="44"/>
      <c r="U33" s="75" t="s">
        <v>32</v>
      </c>
      <c r="V33" s="77" t="s">
        <v>28</v>
      </c>
      <c r="W33" s="75" t="s">
        <v>33</v>
      </c>
      <c r="X33" s="77" t="s">
        <v>28</v>
      </c>
      <c r="Y33" s="43">
        <f>Y29*1.2</f>
        <v>540.66</v>
      </c>
      <c r="Z33" s="44"/>
      <c r="AA33" s="44"/>
      <c r="AB33" s="75" t="s">
        <v>45</v>
      </c>
      <c r="AC33" s="77" t="s">
        <v>28</v>
      </c>
      <c r="AD33" s="75" t="s">
        <v>35</v>
      </c>
      <c r="AE33" s="77" t="s">
        <v>28</v>
      </c>
      <c r="AF33" s="43">
        <f>AF29*1.2</f>
        <v>540.66</v>
      </c>
      <c r="AG33" s="44"/>
      <c r="AH33" s="44"/>
      <c r="AI33" s="75" t="s">
        <v>36</v>
      </c>
      <c r="AJ33" s="77" t="s">
        <v>28</v>
      </c>
      <c r="AK33" s="75" t="s">
        <v>37</v>
      </c>
      <c r="AL33" s="77" t="s">
        <v>28</v>
      </c>
      <c r="AM33" s="43">
        <f>AM29*1.2</f>
        <v>773.976</v>
      </c>
      <c r="AN33" s="44"/>
      <c r="AO33" s="44"/>
      <c r="AP33" s="75" t="s">
        <v>38</v>
      </c>
      <c r="AQ33" s="77" t="s">
        <v>28</v>
      </c>
      <c r="AR33" s="75" t="s">
        <v>39</v>
      </c>
      <c r="AS33" s="77" t="s">
        <v>40</v>
      </c>
      <c r="AT33" s="45"/>
      <c r="AU33" s="71" t="s">
        <v>41</v>
      </c>
      <c r="AV33" s="2" t="e">
        <f ca="1">strCheckDate(D34:AT34)</f>
        <v>#NAME?</v>
      </c>
      <c r="AX33" s="39" t="str">
        <f>IF(B33="","",B33 )</f>
        <v/>
      </c>
      <c r="AY33" s="39"/>
      <c r="AZ33" s="39"/>
      <c r="BA33" s="39"/>
    </row>
    <row r="34" spans="1:59" ht="14.25" hidden="1" customHeight="1">
      <c r="A34" s="47"/>
      <c r="B34" s="48"/>
      <c r="C34" s="81"/>
      <c r="D34" s="49"/>
      <c r="E34" s="50"/>
      <c r="F34" s="51" t="str">
        <f>G33 &amp; "-" &amp; I33</f>
        <v>01.01.2021-30.06.2021</v>
      </c>
      <c r="G34" s="75"/>
      <c r="H34" s="77"/>
      <c r="I34" s="76"/>
      <c r="J34" s="77"/>
      <c r="K34" s="49"/>
      <c r="L34" s="50"/>
      <c r="M34" s="51" t="str">
        <f>N33 &amp; "-" &amp; P33</f>
        <v>01.07.2021-31.12.2021</v>
      </c>
      <c r="N34" s="75"/>
      <c r="O34" s="77"/>
      <c r="P34" s="76"/>
      <c r="Q34" s="77"/>
      <c r="R34" s="49"/>
      <c r="S34" s="50"/>
      <c r="T34" s="51" t="str">
        <f>U33 &amp; "-" &amp; W33</f>
        <v>01.01.2022-30.06.2022</v>
      </c>
      <c r="U34" s="75"/>
      <c r="V34" s="77"/>
      <c r="W34" s="76"/>
      <c r="X34" s="77"/>
      <c r="Y34" s="49"/>
      <c r="Z34" s="50"/>
      <c r="AA34" s="51" t="str">
        <f>AB33 &amp; "-" &amp; AD33</f>
        <v>07.07.2022-31.12.2022</v>
      </c>
      <c r="AB34" s="75"/>
      <c r="AC34" s="77"/>
      <c r="AD34" s="76"/>
      <c r="AE34" s="77"/>
      <c r="AF34" s="49"/>
      <c r="AG34" s="50"/>
      <c r="AH34" s="51" t="str">
        <f>AI33 &amp; "-" &amp; AK33</f>
        <v>01.01.2023-30.06.2023</v>
      </c>
      <c r="AI34" s="75"/>
      <c r="AJ34" s="77"/>
      <c r="AK34" s="76"/>
      <c r="AL34" s="77"/>
      <c r="AM34" s="49"/>
      <c r="AN34" s="50"/>
      <c r="AO34" s="51" t="str">
        <f>AP33 &amp; "-" &amp; AR33</f>
        <v>01.07.2023-31.12.2023</v>
      </c>
      <c r="AP34" s="75"/>
      <c r="AQ34" s="77"/>
      <c r="AR34" s="76"/>
      <c r="AS34" s="77"/>
      <c r="AT34" s="45"/>
      <c r="AU34" s="72"/>
      <c r="AY34" s="39"/>
    </row>
    <row r="35" spans="1:59" s="61" customFormat="1" ht="15" customHeight="1">
      <c r="A35" s="52"/>
      <c r="B35" s="53" t="s">
        <v>42</v>
      </c>
      <c r="C35" s="54"/>
      <c r="D35" s="55"/>
      <c r="E35" s="55"/>
      <c r="F35" s="55"/>
      <c r="G35" s="56"/>
      <c r="H35" s="57"/>
      <c r="I35" s="57"/>
      <c r="J35" s="57"/>
      <c r="K35" s="55"/>
      <c r="L35" s="55"/>
      <c r="M35" s="55"/>
      <c r="N35" s="56"/>
      <c r="O35" s="57"/>
      <c r="P35" s="57"/>
      <c r="Q35" s="57"/>
      <c r="R35" s="55"/>
      <c r="S35" s="55"/>
      <c r="T35" s="55"/>
      <c r="U35" s="56"/>
      <c r="V35" s="57"/>
      <c r="W35" s="57"/>
      <c r="X35" s="57"/>
      <c r="Y35" s="55"/>
      <c r="Z35" s="55"/>
      <c r="AA35" s="55"/>
      <c r="AB35" s="56"/>
      <c r="AC35" s="57"/>
      <c r="AD35" s="57"/>
      <c r="AE35" s="57"/>
      <c r="AF35" s="55"/>
      <c r="AG35" s="55"/>
      <c r="AH35" s="55"/>
      <c r="AI35" s="56"/>
      <c r="AJ35" s="57"/>
      <c r="AK35" s="57"/>
      <c r="AL35" s="57"/>
      <c r="AM35" s="55"/>
      <c r="AN35" s="55"/>
      <c r="AO35" s="55"/>
      <c r="AP35" s="56"/>
      <c r="AQ35" s="57"/>
      <c r="AR35" s="57"/>
      <c r="AS35" s="57"/>
      <c r="AT35" s="58"/>
      <c r="AU35" s="73"/>
      <c r="AV35" s="60"/>
      <c r="AW35" s="60"/>
      <c r="AX35" s="60"/>
      <c r="AY35" s="39"/>
      <c r="AZ35" s="60"/>
      <c r="BA35" s="2"/>
      <c r="BB35" s="2"/>
      <c r="BC35" s="2"/>
      <c r="BD35" s="2"/>
      <c r="BE35" s="2"/>
      <c r="BF35" s="2"/>
      <c r="BG35" s="1"/>
    </row>
    <row r="36" spans="1:59" s="61" customFormat="1" ht="15" customHeight="1">
      <c r="A36" s="52"/>
      <c r="B36" s="62" t="s">
        <v>43</v>
      </c>
      <c r="C36" s="54"/>
      <c r="D36" s="55"/>
      <c r="E36" s="55"/>
      <c r="F36" s="55"/>
      <c r="G36" s="56"/>
      <c r="H36" s="57"/>
      <c r="I36" s="57"/>
      <c r="J36" s="54"/>
      <c r="K36" s="55"/>
      <c r="L36" s="55"/>
      <c r="M36" s="55"/>
      <c r="N36" s="56"/>
      <c r="O36" s="57"/>
      <c r="P36" s="57"/>
      <c r="Q36" s="54"/>
      <c r="R36" s="55"/>
      <c r="S36" s="55"/>
      <c r="T36" s="55"/>
      <c r="U36" s="56"/>
      <c r="V36" s="57"/>
      <c r="W36" s="57"/>
      <c r="X36" s="54"/>
      <c r="Y36" s="55"/>
      <c r="Z36" s="55"/>
      <c r="AA36" s="55"/>
      <c r="AB36" s="56"/>
      <c r="AC36" s="57"/>
      <c r="AD36" s="57"/>
      <c r="AE36" s="54"/>
      <c r="AF36" s="55"/>
      <c r="AG36" s="55"/>
      <c r="AH36" s="55"/>
      <c r="AI36" s="56"/>
      <c r="AJ36" s="57"/>
      <c r="AK36" s="57"/>
      <c r="AL36" s="54"/>
      <c r="AM36" s="55"/>
      <c r="AN36" s="55"/>
      <c r="AO36" s="55"/>
      <c r="AP36" s="56"/>
      <c r="AQ36" s="57"/>
      <c r="AR36" s="57"/>
      <c r="AS36" s="54"/>
      <c r="AT36" s="57"/>
      <c r="AU36" s="58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</row>
    <row r="37" spans="1:59" s="61" customFormat="1" ht="15" customHeight="1">
      <c r="A37" s="52"/>
      <c r="B37" s="63" t="s">
        <v>44</v>
      </c>
      <c r="C37" s="54"/>
      <c r="D37" s="55"/>
      <c r="E37" s="55"/>
      <c r="F37" s="55"/>
      <c r="G37" s="56"/>
      <c r="H37" s="57"/>
      <c r="I37" s="57"/>
      <c r="J37" s="54"/>
      <c r="K37" s="55"/>
      <c r="L37" s="55"/>
      <c r="M37" s="55"/>
      <c r="N37" s="56"/>
      <c r="O37" s="57"/>
      <c r="P37" s="57"/>
      <c r="Q37" s="54"/>
      <c r="R37" s="55"/>
      <c r="S37" s="55"/>
      <c r="T37" s="55"/>
      <c r="U37" s="56"/>
      <c r="V37" s="57"/>
      <c r="W37" s="57"/>
      <c r="X37" s="54"/>
      <c r="Y37" s="55"/>
      <c r="Z37" s="55"/>
      <c r="AA37" s="55"/>
      <c r="AB37" s="56"/>
      <c r="AC37" s="57"/>
      <c r="AD37" s="57"/>
      <c r="AE37" s="54"/>
      <c r="AF37" s="55"/>
      <c r="AG37" s="55"/>
      <c r="AH37" s="55"/>
      <c r="AI37" s="56"/>
      <c r="AJ37" s="57"/>
      <c r="AK37" s="57"/>
      <c r="AL37" s="54"/>
      <c r="AM37" s="55"/>
      <c r="AN37" s="55"/>
      <c r="AO37" s="55"/>
      <c r="AP37" s="56"/>
      <c r="AQ37" s="57"/>
      <c r="AR37" s="57"/>
      <c r="AS37" s="54"/>
      <c r="AT37" s="57"/>
      <c r="AU37" s="58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</row>
    <row r="38" spans="1:59" ht="3" customHeight="1"/>
    <row r="39" spans="1:59" ht="48.95" customHeight="1">
      <c r="A39" s="66">
        <v>1</v>
      </c>
      <c r="B39" s="74" t="s">
        <v>47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</row>
  </sheetData>
  <mergeCells count="144">
    <mergeCell ref="D8:J8"/>
    <mergeCell ref="K8:Q8"/>
    <mergeCell ref="R8:X8"/>
    <mergeCell ref="Y8:AE8"/>
    <mergeCell ref="AF8:AL8"/>
    <mergeCell ref="AM8:AS8"/>
    <mergeCell ref="A1:J1"/>
    <mergeCell ref="D3:AT3"/>
    <mergeCell ref="D4:AT4"/>
    <mergeCell ref="D5:AT5"/>
    <mergeCell ref="D6:AT6"/>
    <mergeCell ref="A7:B7"/>
    <mergeCell ref="AN11:AO11"/>
    <mergeCell ref="AP11:AR11"/>
    <mergeCell ref="A9:AT9"/>
    <mergeCell ref="AU9:AU12"/>
    <mergeCell ref="A10:A12"/>
    <mergeCell ref="B10:B12"/>
    <mergeCell ref="C10:C12"/>
    <mergeCell ref="D10:I10"/>
    <mergeCell ref="J10:J12"/>
    <mergeCell ref="K10:P10"/>
    <mergeCell ref="Q10:Q12"/>
    <mergeCell ref="R10:W10"/>
    <mergeCell ref="H12:I12"/>
    <mergeCell ref="O12:P12"/>
    <mergeCell ref="V12:W12"/>
    <mergeCell ref="AC12:AD12"/>
    <mergeCell ref="AJ12:AK12"/>
    <mergeCell ref="AQ12:AR12"/>
    <mergeCell ref="AS10:AS12"/>
    <mergeCell ref="AT10:AT12"/>
    <mergeCell ref="E11:F11"/>
    <mergeCell ref="G11:I11"/>
    <mergeCell ref="L11:M11"/>
    <mergeCell ref="N11:P11"/>
    <mergeCell ref="S11:T11"/>
    <mergeCell ref="U11:W11"/>
    <mergeCell ref="Z11:AA11"/>
    <mergeCell ref="AB11:AD11"/>
    <mergeCell ref="X10:X12"/>
    <mergeCell ref="Y10:AD10"/>
    <mergeCell ref="AE10:AE12"/>
    <mergeCell ref="AF10:AK10"/>
    <mergeCell ref="AL10:AL12"/>
    <mergeCell ref="AM10:AR10"/>
    <mergeCell ref="AG11:AH11"/>
    <mergeCell ref="AI11:AK11"/>
    <mergeCell ref="D14:AT14"/>
    <mergeCell ref="D15:AT15"/>
    <mergeCell ref="D16:AT16"/>
    <mergeCell ref="D17:AT17"/>
    <mergeCell ref="H13:I13"/>
    <mergeCell ref="O13:P13"/>
    <mergeCell ref="V13:W13"/>
    <mergeCell ref="AC13:AD13"/>
    <mergeCell ref="AJ13:AK13"/>
    <mergeCell ref="AQ13:AR13"/>
    <mergeCell ref="D18:AT18"/>
    <mergeCell ref="C19:C20"/>
    <mergeCell ref="G19:G20"/>
    <mergeCell ref="H19:H20"/>
    <mergeCell ref="I19:I20"/>
    <mergeCell ref="J19:J20"/>
    <mergeCell ref="N19:N20"/>
    <mergeCell ref="O19:O20"/>
    <mergeCell ref="P19:P20"/>
    <mergeCell ref="AU19:AU21"/>
    <mergeCell ref="AC19:AC20"/>
    <mergeCell ref="AD19:AD20"/>
    <mergeCell ref="AE19:AE20"/>
    <mergeCell ref="AI19:AI20"/>
    <mergeCell ref="AJ19:AJ20"/>
    <mergeCell ref="AK19:AK20"/>
    <mergeCell ref="Q19:Q20"/>
    <mergeCell ref="U19:U20"/>
    <mergeCell ref="V19:V20"/>
    <mergeCell ref="W19:W20"/>
    <mergeCell ref="X19:X20"/>
    <mergeCell ref="AB19:AB20"/>
    <mergeCell ref="D24:AT24"/>
    <mergeCell ref="D25:AT25"/>
    <mergeCell ref="D26:AT26"/>
    <mergeCell ref="D27:AT27"/>
    <mergeCell ref="AL19:AL20"/>
    <mergeCell ref="AP19:AP20"/>
    <mergeCell ref="AQ19:AQ20"/>
    <mergeCell ref="AR19:AR20"/>
    <mergeCell ref="AS19:AS20"/>
    <mergeCell ref="D28:AT28"/>
    <mergeCell ref="C29:C30"/>
    <mergeCell ref="G29:G30"/>
    <mergeCell ref="H29:H30"/>
    <mergeCell ref="I29:I30"/>
    <mergeCell ref="J29:J30"/>
    <mergeCell ref="N29:N30"/>
    <mergeCell ref="O29:O30"/>
    <mergeCell ref="P29:P30"/>
    <mergeCell ref="AU29:AU31"/>
    <mergeCell ref="AC29:AC30"/>
    <mergeCell ref="AD29:AD30"/>
    <mergeCell ref="AE29:AE30"/>
    <mergeCell ref="AI29:AI30"/>
    <mergeCell ref="AJ29:AJ30"/>
    <mergeCell ref="AK29:AK30"/>
    <mergeCell ref="Q29:Q30"/>
    <mergeCell ref="U29:U30"/>
    <mergeCell ref="V29:V30"/>
    <mergeCell ref="W29:W30"/>
    <mergeCell ref="X29:X30"/>
    <mergeCell ref="AB29:AB30"/>
    <mergeCell ref="D32:AT32"/>
    <mergeCell ref="C33:C34"/>
    <mergeCell ref="G33:G34"/>
    <mergeCell ref="H33:H34"/>
    <mergeCell ref="I33:I34"/>
    <mergeCell ref="J33:J34"/>
    <mergeCell ref="N33:N34"/>
    <mergeCell ref="O33:O34"/>
    <mergeCell ref="AL29:AL30"/>
    <mergeCell ref="AP29:AP30"/>
    <mergeCell ref="AQ29:AQ30"/>
    <mergeCell ref="AR29:AR30"/>
    <mergeCell ref="AS29:AS30"/>
    <mergeCell ref="AU33:AU35"/>
    <mergeCell ref="B39:AT39"/>
    <mergeCell ref="AK33:AK34"/>
    <mergeCell ref="AL33:AL34"/>
    <mergeCell ref="AP33:AP34"/>
    <mergeCell ref="AQ33:AQ34"/>
    <mergeCell ref="AR33:AR34"/>
    <mergeCell ref="AS33:AS34"/>
    <mergeCell ref="AB33:AB34"/>
    <mergeCell ref="AC33:AC34"/>
    <mergeCell ref="AD33:AD34"/>
    <mergeCell ref="AE33:AE34"/>
    <mergeCell ref="AI33:AI34"/>
    <mergeCell ref="AJ33:AJ34"/>
    <mergeCell ref="P33:P34"/>
    <mergeCell ref="Q33:Q34"/>
    <mergeCell ref="U33:U34"/>
    <mergeCell ref="V33:V34"/>
    <mergeCell ref="W33:W34"/>
    <mergeCell ref="X33:X34"/>
  </mergeCells>
  <dataValidations count="8">
    <dataValidation type="decimal" allowBlank="1" showErrorMessage="1" errorTitle="Ошибка" error="Допускается ввод только действительных чисел!" sqref="D29 D19 D33 K19 K33 K29 R33 R29 R19 Y29 Y19 Y33 AF19 AF33 AF29 AM33 AM29 AM19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J19:J20 H29:H30 J33:J34 H19:H20 H33:H34 J29:J30 Q33:Q34 O19:O20 Q29:Q30 O33:O34 O29:O30 Q19:Q20 X29:X30 V33:V34 V29:V30 X19:X20 V19:V20 X33:X34 AC29:AC30 AE19:AE20 AE33:AE34 AC19:AC20 AC33:AC34 AE29:AE30 AL33:AL34 AJ19:AJ20 AL29:AL30 AJ33:AJ34 AJ29:AJ30 AL19:AL20 AS33:AS34 AQ33:AQ34 AQ29:AQ30 AS29:AS30 AS19:AS20 AQ19:AQ2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9:I30 G29 I19:I20 G19 G33 I33:I34 P19:P20 N19 N33 P33:P34 P29:P30 N29 U33 W33:W34 W29:W30 U29 W19:W20 U19 AD29:AD30 AB29 AD19:AD20 AB19 AB33 AD33:AD34 AK19:AK20 AI19 AI33 AK33:AK34 AK29:AK30 AI29 AP33 AR33:AR34 AR29:AR30 AP29 AR19:AR20 AP19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9 B19 B33">
      <formula1>900</formula1>
    </dataValidation>
    <dataValidation allowBlank="1" sqref="H21:H23 H31 H35:H37 O21:O23 O31 O35:O37 V21:V23 V31 V35:V37 AC21:AC23 AC31 AC35:AC37 AJ21:AJ23 AJ31 AJ35:AJ37 AQ21:AQ23 AQ31 AQ35:AQ37"/>
    <dataValidation type="list" allowBlank="1" showInputMessage="1" showErrorMessage="1" errorTitle="Ошибка" error="Выберите значение из списка" sqref="D28 D18 D32 K28 K18 K32 R28 R18 R32 Y28 Y18 Y32 AF28 AF18 AF32 AM28 AM18 AM32">
      <formula1>kind_of_cons</formula1>
    </dataValidation>
    <dataValidation allowBlank="1" promptTitle="checkPeriodRange" sqref="F30 F20 F34 M34 M20 M30 T34 T30 T20 AA20 AA30 AA34 AH34 AH20 AH30 AO34 AO30 AO20"/>
    <dataValidation type="textLength" operator="lessThanOrEqual" allowBlank="1" showInputMessage="1" showErrorMessage="1" errorTitle="Ошибка" error="Допускается ввод не более 900 символов!" sqref="D27 AU2 AU4:AU5 K27 R27 Y27 AF27 D17:AT17 AM27">
      <formula1>900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29"/>
  <sheetViews>
    <sheetView topLeftCell="A4" workbookViewId="0">
      <selection activeCell="B33" sqref="B33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42578125" style="1" hidden="1" customWidth="1"/>
    <col min="4" max="4" width="20.7109375" style="1" customWidth="1"/>
    <col min="5" max="6" width="23.7109375" style="1" hidden="1" customWidth="1"/>
    <col min="7" max="7" width="11.7109375" style="1" customWidth="1"/>
    <col min="8" max="8" width="3.7109375" style="1" customWidth="1"/>
    <col min="9" max="9" width="11.7109375" style="1" customWidth="1"/>
    <col min="10" max="10" width="8.5703125" style="1" customWidth="1"/>
    <col min="11" max="11" width="20.7109375" style="1" customWidth="1"/>
    <col min="12" max="13" width="23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8.5703125" style="1" customWidth="1"/>
    <col min="18" max="18" width="20.7109375" style="1" customWidth="1"/>
    <col min="19" max="20" width="23.7109375" style="1" hidden="1" customWidth="1"/>
    <col min="21" max="21" width="11.7109375" style="1" customWidth="1"/>
    <col min="22" max="22" width="3.7109375" style="1" customWidth="1"/>
    <col min="23" max="23" width="11.7109375" style="1" customWidth="1"/>
    <col min="24" max="24" width="8.5703125" style="1" customWidth="1"/>
    <col min="25" max="25" width="20.7109375" style="1" customWidth="1"/>
    <col min="26" max="27" width="23.7109375" style="1" hidden="1" customWidth="1"/>
    <col min="28" max="28" width="11.7109375" style="1" customWidth="1"/>
    <col min="29" max="29" width="3.7109375" style="1" customWidth="1"/>
    <col min="30" max="30" width="11.7109375" style="1" customWidth="1"/>
    <col min="31" max="31" width="8.5703125" style="1" customWidth="1"/>
    <col min="32" max="32" width="20.7109375" style="1" customWidth="1"/>
    <col min="33" max="34" width="23.7109375" style="1" hidden="1" customWidth="1"/>
    <col min="35" max="35" width="11.7109375" style="1" customWidth="1"/>
    <col min="36" max="36" width="3.7109375" style="1" customWidth="1"/>
    <col min="37" max="37" width="11.7109375" style="1" customWidth="1"/>
    <col min="38" max="38" width="8.5703125" style="1" customWidth="1"/>
    <col min="39" max="39" width="20.7109375" style="1" customWidth="1"/>
    <col min="40" max="41" width="23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8.5703125" style="1" hidden="1" customWidth="1"/>
    <col min="46" max="46" width="4.7109375" style="1" customWidth="1"/>
    <col min="47" max="47" width="115.7109375" style="1" customWidth="1"/>
    <col min="48" max="59" width="10.5703125" style="2"/>
    <col min="60" max="16384" width="10.5703125" style="1"/>
  </cols>
  <sheetData>
    <row r="1" spans="1:59" ht="14.25" hidden="1" customHeight="1">
      <c r="F1" s="67"/>
      <c r="G1" s="67"/>
      <c r="M1" s="67"/>
      <c r="N1" s="67"/>
      <c r="T1" s="67"/>
      <c r="U1" s="67"/>
      <c r="AA1" s="67"/>
      <c r="AB1" s="67"/>
      <c r="AH1" s="67"/>
      <c r="AI1" s="67"/>
      <c r="AO1" s="67"/>
      <c r="AP1" s="67"/>
    </row>
    <row r="2" spans="1:59" ht="14.25" hidden="1" customHeight="1">
      <c r="J2" s="67"/>
      <c r="Q2" s="67"/>
      <c r="X2" s="67"/>
      <c r="AE2" s="67"/>
      <c r="AL2" s="67"/>
      <c r="AS2" s="67"/>
    </row>
    <row r="3" spans="1:59" ht="14.25" hidden="1" customHeight="1"/>
    <row r="4" spans="1:59" ht="3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59" ht="24.95" customHeight="1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BG5" s="1"/>
    </row>
    <row r="6" spans="1:59" ht="3" customHeight="1">
      <c r="A6" s="3"/>
      <c r="B6" s="3"/>
      <c r="C6" s="3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BG6" s="1"/>
    </row>
    <row r="7" spans="1:59" s="11" customFormat="1" ht="5.25" hidden="1">
      <c r="A7" s="12"/>
      <c r="B7" s="1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4"/>
    </row>
    <row r="8" spans="1:59" s="7" customFormat="1" ht="30">
      <c r="A8" s="8"/>
      <c r="B8" s="1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8" s="16"/>
      <c r="D8" s="104" t="str">
        <f>IF(datePr_ch="",IF(datePr="","",datePr),datePr_ch)</f>
        <v>30.04.2020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7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9" s="7" customFormat="1" ht="30">
      <c r="A9" s="8"/>
      <c r="B9" s="1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9" s="16"/>
      <c r="D9" s="104" t="str">
        <f>IF(numberPr_ch="",IF(numberPr="","",numberPr),numberPr_ch)</f>
        <v>4229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7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59" s="11" customFormat="1" ht="5.25" hidden="1">
      <c r="A10" s="12"/>
      <c r="B10" s="1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4"/>
    </row>
    <row r="11" spans="1:59" s="18" customFormat="1" ht="11.25" hidden="1" customHeight="1">
      <c r="A11" s="105"/>
      <c r="B11" s="105"/>
      <c r="C11" s="19"/>
      <c r="D11" s="20"/>
      <c r="E11" s="20"/>
      <c r="F11" s="20"/>
      <c r="G11" s="20"/>
      <c r="H11" s="20"/>
      <c r="I11" s="20"/>
      <c r="J11" s="21" t="s">
        <v>1</v>
      </c>
      <c r="K11" s="20"/>
      <c r="L11" s="20"/>
      <c r="M11" s="20"/>
      <c r="N11" s="20"/>
      <c r="O11" s="20"/>
      <c r="P11" s="20"/>
      <c r="Q11" s="21" t="s">
        <v>1</v>
      </c>
      <c r="R11" s="20"/>
      <c r="S11" s="20"/>
      <c r="T11" s="20"/>
      <c r="U11" s="20"/>
      <c r="V11" s="20"/>
      <c r="W11" s="20"/>
      <c r="X11" s="21" t="s">
        <v>1</v>
      </c>
      <c r="Y11" s="20"/>
      <c r="Z11" s="20"/>
      <c r="AA11" s="20"/>
      <c r="AB11" s="20"/>
      <c r="AC11" s="20"/>
      <c r="AD11" s="20"/>
      <c r="AE11" s="21" t="s">
        <v>1</v>
      </c>
      <c r="AF11" s="20"/>
      <c r="AG11" s="20"/>
      <c r="AH11" s="20"/>
      <c r="AI11" s="20"/>
      <c r="AJ11" s="20"/>
      <c r="AK11" s="20"/>
      <c r="AL11" s="21" t="s">
        <v>1</v>
      </c>
      <c r="AM11" s="20"/>
      <c r="AN11" s="20"/>
      <c r="AO11" s="20"/>
      <c r="AP11" s="20"/>
      <c r="AQ11" s="20"/>
      <c r="AR11" s="20"/>
      <c r="AS11" s="21" t="s">
        <v>1</v>
      </c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 s="18" customFormat="1" ht="15">
      <c r="A12" s="19"/>
      <c r="B12" s="19"/>
      <c r="C12" s="19"/>
      <c r="D12" s="99"/>
      <c r="E12" s="99"/>
      <c r="F12" s="99"/>
      <c r="G12" s="99"/>
      <c r="H12" s="99"/>
      <c r="I12" s="99"/>
      <c r="J12" s="99"/>
      <c r="K12" s="99" t="s">
        <v>2</v>
      </c>
      <c r="L12" s="99"/>
      <c r="M12" s="99"/>
      <c r="N12" s="99"/>
      <c r="O12" s="99"/>
      <c r="P12" s="99"/>
      <c r="Q12" s="99"/>
      <c r="R12" s="99" t="s">
        <v>2</v>
      </c>
      <c r="S12" s="99"/>
      <c r="T12" s="99"/>
      <c r="U12" s="99"/>
      <c r="V12" s="99"/>
      <c r="W12" s="99"/>
      <c r="X12" s="99"/>
      <c r="Y12" s="99" t="s">
        <v>2</v>
      </c>
      <c r="Z12" s="99"/>
      <c r="AA12" s="99"/>
      <c r="AB12" s="99"/>
      <c r="AC12" s="99"/>
      <c r="AD12" s="99"/>
      <c r="AE12" s="99"/>
      <c r="AF12" s="99" t="s">
        <v>2</v>
      </c>
      <c r="AG12" s="99"/>
      <c r="AH12" s="99"/>
      <c r="AI12" s="99"/>
      <c r="AJ12" s="99"/>
      <c r="AK12" s="99"/>
      <c r="AL12" s="99"/>
      <c r="AM12" s="99" t="s">
        <v>2</v>
      </c>
      <c r="AN12" s="99"/>
      <c r="AO12" s="99"/>
      <c r="AP12" s="99"/>
      <c r="AQ12" s="99"/>
      <c r="AR12" s="99"/>
      <c r="AS12" s="99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59" ht="15" customHeight="1">
      <c r="A13" s="94" t="s">
        <v>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 t="s">
        <v>4</v>
      </c>
      <c r="BG13" s="1"/>
    </row>
    <row r="14" spans="1:59" ht="15" customHeight="1">
      <c r="A14" s="94" t="s">
        <v>5</v>
      </c>
      <c r="B14" s="94" t="s">
        <v>6</v>
      </c>
      <c r="C14" s="94"/>
      <c r="D14" s="98" t="s">
        <v>7</v>
      </c>
      <c r="E14" s="98"/>
      <c r="F14" s="98"/>
      <c r="G14" s="98"/>
      <c r="H14" s="98"/>
      <c r="I14" s="98"/>
      <c r="J14" s="94" t="s">
        <v>8</v>
      </c>
      <c r="K14" s="98" t="s">
        <v>7</v>
      </c>
      <c r="L14" s="98"/>
      <c r="M14" s="98"/>
      <c r="N14" s="98"/>
      <c r="O14" s="98"/>
      <c r="P14" s="98"/>
      <c r="Q14" s="94" t="s">
        <v>8</v>
      </c>
      <c r="R14" s="98" t="s">
        <v>7</v>
      </c>
      <c r="S14" s="98"/>
      <c r="T14" s="98"/>
      <c r="U14" s="98"/>
      <c r="V14" s="98"/>
      <c r="W14" s="98"/>
      <c r="X14" s="94" t="s">
        <v>8</v>
      </c>
      <c r="Y14" s="98" t="s">
        <v>7</v>
      </c>
      <c r="Z14" s="98"/>
      <c r="AA14" s="98"/>
      <c r="AB14" s="98"/>
      <c r="AC14" s="98"/>
      <c r="AD14" s="98"/>
      <c r="AE14" s="94" t="s">
        <v>8</v>
      </c>
      <c r="AF14" s="98" t="s">
        <v>7</v>
      </c>
      <c r="AG14" s="98"/>
      <c r="AH14" s="98"/>
      <c r="AI14" s="98"/>
      <c r="AJ14" s="98"/>
      <c r="AK14" s="98"/>
      <c r="AL14" s="94" t="s">
        <v>8</v>
      </c>
      <c r="AM14" s="98" t="s">
        <v>7</v>
      </c>
      <c r="AN14" s="98"/>
      <c r="AO14" s="98"/>
      <c r="AP14" s="98"/>
      <c r="AQ14" s="98"/>
      <c r="AR14" s="98"/>
      <c r="AS14" s="94" t="s">
        <v>8</v>
      </c>
      <c r="AT14" s="95" t="s">
        <v>9</v>
      </c>
      <c r="AU14" s="94"/>
      <c r="BG14" s="1"/>
    </row>
    <row r="15" spans="1:59" ht="14.25" customHeight="1">
      <c r="A15" s="94"/>
      <c r="B15" s="94"/>
      <c r="C15" s="94"/>
      <c r="D15" s="23" t="s">
        <v>10</v>
      </c>
      <c r="E15" s="96" t="s">
        <v>11</v>
      </c>
      <c r="F15" s="96"/>
      <c r="G15" s="97" t="s">
        <v>12</v>
      </c>
      <c r="H15" s="97"/>
      <c r="I15" s="97"/>
      <c r="J15" s="94"/>
      <c r="K15" s="23" t="s">
        <v>10</v>
      </c>
      <c r="L15" s="96" t="s">
        <v>11</v>
      </c>
      <c r="M15" s="96"/>
      <c r="N15" s="97" t="s">
        <v>12</v>
      </c>
      <c r="O15" s="97"/>
      <c r="P15" s="97"/>
      <c r="Q15" s="94"/>
      <c r="R15" s="23" t="s">
        <v>10</v>
      </c>
      <c r="S15" s="96" t="s">
        <v>11</v>
      </c>
      <c r="T15" s="96"/>
      <c r="U15" s="97" t="s">
        <v>12</v>
      </c>
      <c r="V15" s="97"/>
      <c r="W15" s="97"/>
      <c r="X15" s="94"/>
      <c r="Y15" s="23" t="s">
        <v>10</v>
      </c>
      <c r="Z15" s="96" t="s">
        <v>11</v>
      </c>
      <c r="AA15" s="96"/>
      <c r="AB15" s="97" t="s">
        <v>12</v>
      </c>
      <c r="AC15" s="97"/>
      <c r="AD15" s="97"/>
      <c r="AE15" s="94"/>
      <c r="AF15" s="23" t="s">
        <v>10</v>
      </c>
      <c r="AG15" s="96" t="s">
        <v>11</v>
      </c>
      <c r="AH15" s="96"/>
      <c r="AI15" s="97" t="s">
        <v>12</v>
      </c>
      <c r="AJ15" s="97"/>
      <c r="AK15" s="97"/>
      <c r="AL15" s="94"/>
      <c r="AM15" s="23" t="s">
        <v>10</v>
      </c>
      <c r="AN15" s="96" t="s">
        <v>11</v>
      </c>
      <c r="AO15" s="96"/>
      <c r="AP15" s="97" t="s">
        <v>12</v>
      </c>
      <c r="AQ15" s="97"/>
      <c r="AR15" s="97"/>
      <c r="AS15" s="94"/>
      <c r="AT15" s="95"/>
      <c r="AU15" s="94"/>
      <c r="BG15" s="1"/>
    </row>
    <row r="16" spans="1:59" ht="33.75" customHeight="1">
      <c r="A16" s="94"/>
      <c r="B16" s="94"/>
      <c r="C16" s="94"/>
      <c r="D16" s="24" t="s">
        <v>13</v>
      </c>
      <c r="E16" s="25" t="s">
        <v>14</v>
      </c>
      <c r="F16" s="25" t="s">
        <v>15</v>
      </c>
      <c r="G16" s="26" t="s">
        <v>16</v>
      </c>
      <c r="H16" s="93" t="s">
        <v>17</v>
      </c>
      <c r="I16" s="93"/>
      <c r="J16" s="94"/>
      <c r="K16" s="24" t="s">
        <v>13</v>
      </c>
      <c r="L16" s="25" t="s">
        <v>14</v>
      </c>
      <c r="M16" s="25" t="s">
        <v>15</v>
      </c>
      <c r="N16" s="26" t="s">
        <v>16</v>
      </c>
      <c r="O16" s="93" t="s">
        <v>17</v>
      </c>
      <c r="P16" s="93"/>
      <c r="Q16" s="94"/>
      <c r="R16" s="24" t="s">
        <v>13</v>
      </c>
      <c r="S16" s="25" t="s">
        <v>14</v>
      </c>
      <c r="T16" s="25" t="s">
        <v>15</v>
      </c>
      <c r="U16" s="26" t="s">
        <v>16</v>
      </c>
      <c r="V16" s="93" t="s">
        <v>17</v>
      </c>
      <c r="W16" s="93"/>
      <c r="X16" s="94"/>
      <c r="Y16" s="24" t="s">
        <v>13</v>
      </c>
      <c r="Z16" s="25" t="s">
        <v>14</v>
      </c>
      <c r="AA16" s="25" t="s">
        <v>15</v>
      </c>
      <c r="AB16" s="26" t="s">
        <v>16</v>
      </c>
      <c r="AC16" s="93" t="s">
        <v>17</v>
      </c>
      <c r="AD16" s="93"/>
      <c r="AE16" s="94"/>
      <c r="AF16" s="24" t="s">
        <v>13</v>
      </c>
      <c r="AG16" s="25" t="s">
        <v>14</v>
      </c>
      <c r="AH16" s="25" t="s">
        <v>15</v>
      </c>
      <c r="AI16" s="26" t="s">
        <v>16</v>
      </c>
      <c r="AJ16" s="93" t="s">
        <v>17</v>
      </c>
      <c r="AK16" s="93"/>
      <c r="AL16" s="94"/>
      <c r="AM16" s="24" t="s">
        <v>13</v>
      </c>
      <c r="AN16" s="25" t="s">
        <v>14</v>
      </c>
      <c r="AO16" s="25" t="s">
        <v>15</v>
      </c>
      <c r="AP16" s="26" t="s">
        <v>16</v>
      </c>
      <c r="AQ16" s="93" t="s">
        <v>17</v>
      </c>
      <c r="AR16" s="93"/>
      <c r="AS16" s="94"/>
      <c r="AT16" s="95"/>
      <c r="AU16" s="94"/>
      <c r="BG16" s="1"/>
    </row>
    <row r="17" spans="1:59" ht="12" customHeight="1">
      <c r="A17" s="27" t="s">
        <v>18</v>
      </c>
      <c r="B17" s="27" t="s">
        <v>19</v>
      </c>
      <c r="C17" s="69" t="s">
        <v>19</v>
      </c>
      <c r="D17" s="29">
        <f ca="1">OFFSET(D17,0,-1)+1</f>
        <v>3</v>
      </c>
      <c r="E17" s="29">
        <f ca="1">OFFSET(E17,0,-1)+1</f>
        <v>4</v>
      </c>
      <c r="F17" s="29">
        <f ca="1">OFFSET(F17,0,-1)+1</f>
        <v>5</v>
      </c>
      <c r="G17" s="29">
        <f ca="1">OFFSET(G17,0,-1)+1</f>
        <v>6</v>
      </c>
      <c r="H17" s="92">
        <f ca="1">OFFSET(H17,0,-1)+1</f>
        <v>7</v>
      </c>
      <c r="I17" s="92"/>
      <c r="J17" s="29">
        <f ca="1">OFFSET(J17,0,-2)+1</f>
        <v>8</v>
      </c>
      <c r="K17" s="29">
        <f ca="1">OFFSET(K17,0,-1)+1</f>
        <v>9</v>
      </c>
      <c r="L17" s="29">
        <f ca="1">OFFSET(L17,0,-1)+1</f>
        <v>10</v>
      </c>
      <c r="M17" s="29">
        <f ca="1">OFFSET(M17,0,-1)+1</f>
        <v>11</v>
      </c>
      <c r="N17" s="29">
        <f ca="1">OFFSET(N17,0,-1)+1</f>
        <v>12</v>
      </c>
      <c r="O17" s="92">
        <f ca="1">OFFSET(O17,0,-1)+1</f>
        <v>13</v>
      </c>
      <c r="P17" s="92"/>
      <c r="Q17" s="29">
        <f ca="1">OFFSET(Q17,0,-2)+1</f>
        <v>14</v>
      </c>
      <c r="R17" s="29">
        <f ca="1">OFFSET(R17,0,-1)+1</f>
        <v>15</v>
      </c>
      <c r="S17" s="29">
        <f ca="1">OFFSET(S17,0,-1)+1</f>
        <v>16</v>
      </c>
      <c r="T17" s="29">
        <f ca="1">OFFSET(T17,0,-1)+1</f>
        <v>17</v>
      </c>
      <c r="U17" s="29">
        <f ca="1">OFFSET(U17,0,-1)+1</f>
        <v>18</v>
      </c>
      <c r="V17" s="92">
        <f ca="1">OFFSET(V17,0,-1)+1</f>
        <v>19</v>
      </c>
      <c r="W17" s="92"/>
      <c r="X17" s="29">
        <f ca="1">OFFSET(X17,0,-2)+1</f>
        <v>20</v>
      </c>
      <c r="Y17" s="29">
        <f ca="1">OFFSET(Y17,0,-1)+1</f>
        <v>21</v>
      </c>
      <c r="Z17" s="29">
        <f ca="1">OFFSET(Z17,0,-1)+1</f>
        <v>22</v>
      </c>
      <c r="AA17" s="29">
        <f ca="1">OFFSET(AA17,0,-1)+1</f>
        <v>23</v>
      </c>
      <c r="AB17" s="29">
        <f ca="1">OFFSET(AB17,0,-1)+1</f>
        <v>24</v>
      </c>
      <c r="AC17" s="92">
        <f ca="1">OFFSET(AC17,0,-1)+1</f>
        <v>25</v>
      </c>
      <c r="AD17" s="92"/>
      <c r="AE17" s="29">
        <f ca="1">OFFSET(AE17,0,-2)+1</f>
        <v>26</v>
      </c>
      <c r="AF17" s="29">
        <f ca="1">OFFSET(AF17,0,-1)+1</f>
        <v>27</v>
      </c>
      <c r="AG17" s="29">
        <f ca="1">OFFSET(AG17,0,-1)+1</f>
        <v>28</v>
      </c>
      <c r="AH17" s="29">
        <f ca="1">OFFSET(AH17,0,-1)+1</f>
        <v>29</v>
      </c>
      <c r="AI17" s="29">
        <f ca="1">OFFSET(AI17,0,-1)+1</f>
        <v>30</v>
      </c>
      <c r="AJ17" s="92">
        <f ca="1">OFFSET(AJ17,0,-1)+1</f>
        <v>31</v>
      </c>
      <c r="AK17" s="92"/>
      <c r="AL17" s="29">
        <f ca="1">OFFSET(AL17,0,-2)+1</f>
        <v>32</v>
      </c>
      <c r="AM17" s="29">
        <f ca="1">OFFSET(AM17,0,-1)+1</f>
        <v>33</v>
      </c>
      <c r="AN17" s="29">
        <f ca="1">OFFSET(AN17,0,-1)+1</f>
        <v>34</v>
      </c>
      <c r="AO17" s="29">
        <f ca="1">OFFSET(AO17,0,-1)+1</f>
        <v>35</v>
      </c>
      <c r="AP17" s="29">
        <f ca="1">OFFSET(AP17,0,-1)+1</f>
        <v>36</v>
      </c>
      <c r="AQ17" s="92">
        <f ca="1">OFFSET(AQ17,0,-1)+1</f>
        <v>37</v>
      </c>
      <c r="AR17" s="92"/>
      <c r="AS17" s="29">
        <f ca="1">OFFSET(AS17,0,-2)+1</f>
        <v>38</v>
      </c>
      <c r="AT17" s="28">
        <f ca="1">OFFSET(AT17,0,-1)</f>
        <v>38</v>
      </c>
      <c r="AU17" s="29">
        <f ca="1">OFFSET(AU17,0,-1)+1</f>
        <v>39</v>
      </c>
    </row>
    <row r="18" spans="1:59" ht="22.5" hidden="1" customHeight="1">
      <c r="A18" s="30" t="e">
        <f ca="1">mergeValue(#REF!)</f>
        <v>#NAME?</v>
      </c>
      <c r="B18" s="31" t="s">
        <v>20</v>
      </c>
      <c r="C18" s="32"/>
      <c r="D18" s="89" t="str">
        <f>IF('[1]Перечень тарифов'!J21="","","" &amp; '[1]Перечень тарифов'!J21 &amp; "")</f>
        <v/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33" t="s">
        <v>21</v>
      </c>
    </row>
    <row r="19" spans="1:59" ht="14.25" hidden="1" customHeight="1">
      <c r="A19" s="34" t="e">
        <f ca="1">mergeValue(#REF!) &amp;"."&amp; mergeValue(#REF!)</f>
        <v>#NAME?</v>
      </c>
      <c r="B19" s="35"/>
      <c r="C19" s="36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7"/>
    </row>
    <row r="20" spans="1:59" ht="14.25" hidden="1" customHeight="1">
      <c r="A20" s="34" t="e">
        <f ca="1">mergeValue(#REF!) &amp;"."&amp; mergeValue(#REF!)&amp;"."&amp; mergeValue(#REF!)</f>
        <v>#NAME?</v>
      </c>
      <c r="B20" s="38"/>
      <c r="C20" s="36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37"/>
    </row>
    <row r="21" spans="1:59" ht="33.75">
      <c r="A21" s="34" t="s">
        <v>50</v>
      </c>
      <c r="B21" s="40" t="s">
        <v>22</v>
      </c>
      <c r="C21" s="36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37" t="s">
        <v>23</v>
      </c>
    </row>
    <row r="22" spans="1:59" ht="33.75">
      <c r="A22" s="34" t="s">
        <v>51</v>
      </c>
      <c r="B22" s="41" t="s">
        <v>24</v>
      </c>
      <c r="C22" s="37"/>
      <c r="D22" s="88" t="s">
        <v>60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37" t="s">
        <v>26</v>
      </c>
      <c r="AW22" s="39" t="e">
        <f ca="1">strCheckUnique(AX22:AX25)</f>
        <v>#NAME?</v>
      </c>
      <c r="AY22" s="39"/>
    </row>
    <row r="23" spans="1:59" ht="66" customHeight="1">
      <c r="A23" s="34" t="s">
        <v>52</v>
      </c>
      <c r="B23" s="42"/>
      <c r="C23" s="49"/>
      <c r="D23" s="43">
        <v>322.70999999999998</v>
      </c>
      <c r="E23" s="44"/>
      <c r="F23" s="44"/>
      <c r="G23" s="75" t="s">
        <v>27</v>
      </c>
      <c r="H23" s="77" t="s">
        <v>28</v>
      </c>
      <c r="I23" s="75" t="s">
        <v>29</v>
      </c>
      <c r="J23" s="77" t="s">
        <v>28</v>
      </c>
      <c r="K23" s="43">
        <v>741.76</v>
      </c>
      <c r="L23" s="44"/>
      <c r="M23" s="44"/>
      <c r="N23" s="75" t="s">
        <v>30</v>
      </c>
      <c r="O23" s="77" t="s">
        <v>28</v>
      </c>
      <c r="P23" s="75" t="s">
        <v>31</v>
      </c>
      <c r="Q23" s="77" t="s">
        <v>28</v>
      </c>
      <c r="R23" s="43">
        <v>741.76</v>
      </c>
      <c r="S23" s="44"/>
      <c r="T23" s="44"/>
      <c r="U23" s="75" t="s">
        <v>32</v>
      </c>
      <c r="V23" s="77" t="s">
        <v>28</v>
      </c>
      <c r="W23" s="75" t="s">
        <v>33</v>
      </c>
      <c r="X23" s="77" t="s">
        <v>28</v>
      </c>
      <c r="Y23" s="43">
        <v>342.77</v>
      </c>
      <c r="Z23" s="44"/>
      <c r="AA23" s="44"/>
      <c r="AB23" s="75" t="s">
        <v>34</v>
      </c>
      <c r="AC23" s="77" t="s">
        <v>28</v>
      </c>
      <c r="AD23" s="75" t="s">
        <v>35</v>
      </c>
      <c r="AE23" s="77" t="s">
        <v>28</v>
      </c>
      <c r="AF23" s="43">
        <v>342.77</v>
      </c>
      <c r="AG23" s="44"/>
      <c r="AH23" s="44"/>
      <c r="AI23" s="75" t="s">
        <v>36</v>
      </c>
      <c r="AJ23" s="77" t="s">
        <v>28</v>
      </c>
      <c r="AK23" s="75" t="s">
        <v>37</v>
      </c>
      <c r="AL23" s="77" t="s">
        <v>28</v>
      </c>
      <c r="AM23" s="43">
        <v>761.16</v>
      </c>
      <c r="AN23" s="44"/>
      <c r="AO23" s="44"/>
      <c r="AP23" s="75" t="s">
        <v>38</v>
      </c>
      <c r="AQ23" s="77" t="s">
        <v>28</v>
      </c>
      <c r="AR23" s="75" t="s">
        <v>61</v>
      </c>
      <c r="AS23" s="77" t="s">
        <v>40</v>
      </c>
      <c r="AT23" s="45"/>
      <c r="AU23" s="71" t="s">
        <v>41</v>
      </c>
      <c r="AV23" s="2" t="e">
        <f ca="1">strCheckDate(D24:AT24)</f>
        <v>#NAME?</v>
      </c>
      <c r="AW23" s="39"/>
      <c r="AX23" s="39" t="str">
        <f>IF(B23="","",B23 )</f>
        <v/>
      </c>
      <c r="AY23" s="39"/>
      <c r="AZ23" s="39"/>
      <c r="BA23" s="39"/>
    </row>
    <row r="24" spans="1:59" ht="14.25" hidden="1" customHeight="1">
      <c r="A24" s="47"/>
      <c r="B24" s="48"/>
      <c r="C24" s="49"/>
      <c r="D24" s="49"/>
      <c r="E24" s="50"/>
      <c r="F24" s="51" t="str">
        <f>G23 &amp; "-" &amp; I23</f>
        <v>01.01.2021-30.06.2021</v>
      </c>
      <c r="G24" s="75"/>
      <c r="H24" s="77"/>
      <c r="I24" s="76"/>
      <c r="J24" s="77"/>
      <c r="K24" s="49"/>
      <c r="L24" s="50"/>
      <c r="M24" s="51" t="str">
        <f>N23 &amp; "-" &amp; P23</f>
        <v>01.07.2021-31.12.2021</v>
      </c>
      <c r="N24" s="75"/>
      <c r="O24" s="77"/>
      <c r="P24" s="76"/>
      <c r="Q24" s="77"/>
      <c r="R24" s="49"/>
      <c r="S24" s="50"/>
      <c r="T24" s="51" t="str">
        <f>U23 &amp; "-" &amp; W23</f>
        <v>01.01.2022-30.06.2022</v>
      </c>
      <c r="U24" s="75"/>
      <c r="V24" s="77"/>
      <c r="W24" s="76"/>
      <c r="X24" s="77"/>
      <c r="Y24" s="49"/>
      <c r="Z24" s="50"/>
      <c r="AA24" s="51" t="str">
        <f>AB23 &amp; "-" &amp; AD23</f>
        <v>01.07.2022-31.12.2022</v>
      </c>
      <c r="AB24" s="75"/>
      <c r="AC24" s="77"/>
      <c r="AD24" s="76"/>
      <c r="AE24" s="77"/>
      <c r="AF24" s="49"/>
      <c r="AG24" s="50"/>
      <c r="AH24" s="51" t="str">
        <f>AI23 &amp; "-" &amp; AK23</f>
        <v>01.01.2023-30.06.2023</v>
      </c>
      <c r="AI24" s="75"/>
      <c r="AJ24" s="77"/>
      <c r="AK24" s="76"/>
      <c r="AL24" s="77"/>
      <c r="AM24" s="49"/>
      <c r="AN24" s="50"/>
      <c r="AO24" s="51" t="str">
        <f>AP23 &amp; "-" &amp; AR23</f>
        <v>01.07.2023-31.07.2023</v>
      </c>
      <c r="AP24" s="75"/>
      <c r="AQ24" s="77"/>
      <c r="AR24" s="76"/>
      <c r="AS24" s="77"/>
      <c r="AT24" s="45"/>
      <c r="AU24" s="72"/>
      <c r="AW24" s="39"/>
      <c r="AX24" s="39"/>
      <c r="AY24" s="39"/>
      <c r="AZ24" s="39"/>
      <c r="BA24" s="39"/>
    </row>
    <row r="25" spans="1:59" s="61" customFormat="1" ht="15" customHeight="1">
      <c r="A25" s="52"/>
      <c r="B25" s="53" t="s">
        <v>42</v>
      </c>
      <c r="C25" s="62"/>
      <c r="D25" s="55"/>
      <c r="E25" s="55"/>
      <c r="F25" s="55"/>
      <c r="G25" s="56"/>
      <c r="H25" s="57"/>
      <c r="I25" s="57"/>
      <c r="J25" s="57"/>
      <c r="K25" s="55"/>
      <c r="L25" s="55"/>
      <c r="M25" s="55"/>
      <c r="N25" s="56"/>
      <c r="O25" s="57"/>
      <c r="P25" s="57"/>
      <c r="Q25" s="57"/>
      <c r="R25" s="55"/>
      <c r="S25" s="55"/>
      <c r="T25" s="55"/>
      <c r="U25" s="56"/>
      <c r="V25" s="57"/>
      <c r="W25" s="57"/>
      <c r="X25" s="57"/>
      <c r="Y25" s="55"/>
      <c r="Z25" s="55"/>
      <c r="AA25" s="55"/>
      <c r="AB25" s="56"/>
      <c r="AC25" s="57"/>
      <c r="AD25" s="57"/>
      <c r="AE25" s="57"/>
      <c r="AF25" s="55"/>
      <c r="AG25" s="55"/>
      <c r="AH25" s="55"/>
      <c r="AI25" s="56"/>
      <c r="AJ25" s="57"/>
      <c r="AK25" s="57"/>
      <c r="AL25" s="57"/>
      <c r="AM25" s="55"/>
      <c r="AN25" s="55"/>
      <c r="AO25" s="55"/>
      <c r="AP25" s="56"/>
      <c r="AQ25" s="57"/>
      <c r="AR25" s="57"/>
      <c r="AS25" s="57"/>
      <c r="AT25" s="58"/>
      <c r="AU25" s="73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</row>
    <row r="26" spans="1:59" s="61" customFormat="1" ht="15">
      <c r="A26" s="52"/>
      <c r="B26" s="62" t="s">
        <v>43</v>
      </c>
      <c r="C26" s="63"/>
      <c r="D26" s="55"/>
      <c r="E26" s="55"/>
      <c r="F26" s="55"/>
      <c r="G26" s="56"/>
      <c r="H26" s="57"/>
      <c r="I26" s="57"/>
      <c r="J26" s="54"/>
      <c r="K26" s="55"/>
      <c r="L26" s="55"/>
      <c r="M26" s="55"/>
      <c r="N26" s="56"/>
      <c r="O26" s="57"/>
      <c r="P26" s="57"/>
      <c r="Q26" s="54"/>
      <c r="R26" s="55"/>
      <c r="S26" s="55"/>
      <c r="T26" s="55"/>
      <c r="U26" s="56"/>
      <c r="V26" s="57"/>
      <c r="W26" s="57"/>
      <c r="X26" s="54"/>
      <c r="Y26" s="55"/>
      <c r="Z26" s="55"/>
      <c r="AA26" s="55"/>
      <c r="AB26" s="56"/>
      <c r="AC26" s="57"/>
      <c r="AD26" s="57"/>
      <c r="AE26" s="54"/>
      <c r="AF26" s="55"/>
      <c r="AG26" s="55"/>
      <c r="AH26" s="55"/>
      <c r="AI26" s="56"/>
      <c r="AJ26" s="57"/>
      <c r="AK26" s="57"/>
      <c r="AL26" s="54"/>
      <c r="AM26" s="55"/>
      <c r="AN26" s="55"/>
      <c r="AO26" s="55"/>
      <c r="AP26" s="56"/>
      <c r="AQ26" s="57"/>
      <c r="AR26" s="57"/>
      <c r="AS26" s="54"/>
      <c r="AT26" s="57"/>
      <c r="AU26" s="58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</row>
    <row r="27" spans="1:59" s="61" customFormat="1" ht="15">
      <c r="A27" s="52"/>
      <c r="B27" s="63" t="s">
        <v>44</v>
      </c>
      <c r="C27" s="70"/>
      <c r="D27" s="55"/>
      <c r="E27" s="55"/>
      <c r="F27" s="55"/>
      <c r="G27" s="56"/>
      <c r="H27" s="57"/>
      <c r="I27" s="57"/>
      <c r="J27" s="54"/>
      <c r="K27" s="55"/>
      <c r="L27" s="55"/>
      <c r="M27" s="55"/>
      <c r="N27" s="56"/>
      <c r="O27" s="57"/>
      <c r="P27" s="57"/>
      <c r="Q27" s="54"/>
      <c r="R27" s="55"/>
      <c r="S27" s="55"/>
      <c r="T27" s="55"/>
      <c r="U27" s="56"/>
      <c r="V27" s="57"/>
      <c r="W27" s="57"/>
      <c r="X27" s="54"/>
      <c r="Y27" s="55"/>
      <c r="Z27" s="55"/>
      <c r="AA27" s="55"/>
      <c r="AB27" s="56"/>
      <c r="AC27" s="57"/>
      <c r="AD27" s="57"/>
      <c r="AE27" s="54"/>
      <c r="AF27" s="55"/>
      <c r="AG27" s="55"/>
      <c r="AH27" s="55"/>
      <c r="AI27" s="56"/>
      <c r="AJ27" s="57"/>
      <c r="AK27" s="57"/>
      <c r="AL27" s="54"/>
      <c r="AM27" s="55"/>
      <c r="AN27" s="55"/>
      <c r="AO27" s="55"/>
      <c r="AP27" s="56"/>
      <c r="AQ27" s="57"/>
      <c r="AR27" s="57"/>
      <c r="AS27" s="54"/>
      <c r="AT27" s="57"/>
      <c r="AU27" s="58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</row>
    <row r="28" spans="1:59" ht="3" customHeight="1">
      <c r="BG28" s="1"/>
    </row>
    <row r="29" spans="1:59" ht="48.95" customHeight="1">
      <c r="A29" s="66">
        <v>1</v>
      </c>
      <c r="B29" s="74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BG29" s="1"/>
    </row>
  </sheetData>
  <mergeCells count="85">
    <mergeCell ref="AM12:AS12"/>
    <mergeCell ref="A5:J5"/>
    <mergeCell ref="D7:AT7"/>
    <mergeCell ref="D8:AT8"/>
    <mergeCell ref="D9:AT9"/>
    <mergeCell ref="D10:AT10"/>
    <mergeCell ref="A11:B11"/>
    <mergeCell ref="D12:J12"/>
    <mergeCell ref="K12:Q12"/>
    <mergeCell ref="R12:X12"/>
    <mergeCell ref="Y12:AE12"/>
    <mergeCell ref="AF12:AL12"/>
    <mergeCell ref="A13:AT13"/>
    <mergeCell ref="AU13:AU16"/>
    <mergeCell ref="A14:A16"/>
    <mergeCell ref="B14:B16"/>
    <mergeCell ref="C14:C16"/>
    <mergeCell ref="D14:I14"/>
    <mergeCell ref="J14:J16"/>
    <mergeCell ref="K14:P14"/>
    <mergeCell ref="Q14:Q16"/>
    <mergeCell ref="R14:W14"/>
    <mergeCell ref="AM14:AR14"/>
    <mergeCell ref="AG15:AH15"/>
    <mergeCell ref="AI15:AK15"/>
    <mergeCell ref="AN15:AO15"/>
    <mergeCell ref="AP15:AR15"/>
    <mergeCell ref="AQ16:AR16"/>
    <mergeCell ref="AS14:AS16"/>
    <mergeCell ref="AT14:AT16"/>
    <mergeCell ref="E15:F15"/>
    <mergeCell ref="G15:I15"/>
    <mergeCell ref="L15:M15"/>
    <mergeCell ref="N15:P15"/>
    <mergeCell ref="S15:T15"/>
    <mergeCell ref="U15:W15"/>
    <mergeCell ref="Z15:AA15"/>
    <mergeCell ref="AB15:AD15"/>
    <mergeCell ref="X14:X16"/>
    <mergeCell ref="Y14:AD14"/>
    <mergeCell ref="AE14:AE16"/>
    <mergeCell ref="AF14:AK14"/>
    <mergeCell ref="AL14:AL16"/>
    <mergeCell ref="H16:I16"/>
    <mergeCell ref="O16:P16"/>
    <mergeCell ref="V16:W16"/>
    <mergeCell ref="AC16:AD16"/>
    <mergeCell ref="AJ16:AK16"/>
    <mergeCell ref="D18:AT18"/>
    <mergeCell ref="D19:AT19"/>
    <mergeCell ref="D20:AT20"/>
    <mergeCell ref="D21:AT21"/>
    <mergeCell ref="H17:I17"/>
    <mergeCell ref="O17:P17"/>
    <mergeCell ref="V17:W17"/>
    <mergeCell ref="AC17:AD17"/>
    <mergeCell ref="AJ17:AK17"/>
    <mergeCell ref="AQ17:AR17"/>
    <mergeCell ref="D22:AT22"/>
    <mergeCell ref="G23:G24"/>
    <mergeCell ref="H23:H24"/>
    <mergeCell ref="I23:I24"/>
    <mergeCell ref="J23:J24"/>
    <mergeCell ref="N23:N24"/>
    <mergeCell ref="O23:O24"/>
    <mergeCell ref="P23:P24"/>
    <mergeCell ref="Q23:Q24"/>
    <mergeCell ref="B29:AT29"/>
    <mergeCell ref="AD23:AD24"/>
    <mergeCell ref="AE23:AE24"/>
    <mergeCell ref="AI23:AI24"/>
    <mergeCell ref="AJ23:AJ24"/>
    <mergeCell ref="AK23:AK24"/>
    <mergeCell ref="AL23:AL24"/>
    <mergeCell ref="U23:U24"/>
    <mergeCell ref="V23:V24"/>
    <mergeCell ref="W23:W24"/>
    <mergeCell ref="X23:X24"/>
    <mergeCell ref="AB23:AB24"/>
    <mergeCell ref="AC23:AC24"/>
    <mergeCell ref="AP23:AP24"/>
    <mergeCell ref="AQ23:AQ24"/>
    <mergeCell ref="AR23:AR24"/>
    <mergeCell ref="AS23:AS24"/>
    <mergeCell ref="AU23:AU25"/>
  </mergeCells>
  <dataValidations count="8">
    <dataValidation type="decimal" allowBlank="1" showErrorMessage="1" errorTitle="Ошибка" error="Допускается ввод только действительных чисел!" sqref="D23 K23 R23 Y23 AF23 AM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23:H24 J23:J24 O23:O24 Q23:Q24 V23:V24 X23:X24 AC23:AC24 AE23:AE24 AJ23:AJ24 AL23:AL24 AQ23:AQ24 AS23:AS24"/>
    <dataValidation type="list" allowBlank="1" showInputMessage="1" showErrorMessage="1" errorTitle="Ошибка" error="Выберите значение из списка" sqref="D22 K22 R22 Y22 AF22 AM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3 I23:I24 N23 P23:P24 U23 W23:W24 AB23 AD23:AD24 AI23 AK23:AK24 AP23 AR23:AR24"/>
    <dataValidation allowBlank="1" promptTitle="checkPeriodRange" sqref="F24 M24 T24 AA24 AH24 AO24"/>
    <dataValidation allowBlank="1" sqref="H25:H27 O25:O27 V25:V27 AC25:AC27 AJ25:AJ27 AQ25:AQ27"/>
    <dataValidation type="textLength" operator="lessThanOrEqual" allowBlank="1" showInputMessage="1" showErrorMessage="1" errorTitle="Ошибка" error="Допускается ввод не более 900 символов!" sqref="AU8:AU9 D21:AT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2.14.1</vt:lpstr>
      <vt:lpstr>2.14.2(1)</vt:lpstr>
      <vt:lpstr>2.14.2(2)</vt:lpstr>
      <vt:lpstr>2.14.2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 Р. Ляудгинайте</dc:creator>
  <cp:lastModifiedBy>Анна С. Пономарева</cp:lastModifiedBy>
  <dcterms:created xsi:type="dcterms:W3CDTF">2020-05-08T10:37:52Z</dcterms:created>
  <dcterms:modified xsi:type="dcterms:W3CDTF">2021-04-07T06:44:44Z</dcterms:modified>
</cp:coreProperties>
</file>