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bookViews>
  <sheets>
    <sheet name="4.10.1"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I20"/>
  <c r="I18"/>
  <c r="BD32"/>
  <c r="BD24"/>
  <c r="I19"/>
  <c r="BD28"/>
  <c r="I21"/>
</calcChain>
</file>

<file path=xl/sharedStrings.xml><?xml version="1.0" encoding="utf-8"?>
<sst xmlns="http://schemas.openxmlformats.org/spreadsheetml/2006/main" count="315" uniqueCount="103">
  <si>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</si>
  <si>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</si>
  <si>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</si>
  <si>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</si>
  <si>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</si>
  <si>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</si>
  <si>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</si>
  <si>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</si>
  <si>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</si>
  <si>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</si>
  <si>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</si>
  <si>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</si>
  <si>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</si>
  <si>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</si>
  <si>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</si>
  <si>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</si>
  <si>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</si>
  <si>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</si>
  <si>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</si>
  <si>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</si>
  <si>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</si>
  <si>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</si>
  <si>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</si>
  <si>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</si>
  <si>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</si>
  <si>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</si>
  <si>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</si>
  <si>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</si>
  <si>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</si>
  <si>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</si>
  <si>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</si>
  <si>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</si>
  <si>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</si>
  <si>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</si>
  <si>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</si>
  <si>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</si>
  <si>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</si>
  <si>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</si>
  <si>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</si>
  <si>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</si>
  <si>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</si>
  <si>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</si>
  <si>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</si>
  <si>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</si>
  <si>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</si>
  <si>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</si>
  <si>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</si>
  <si>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</si>
  <si>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</si>
  <si>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</si>
  <si>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</si>
  <si>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</si>
  <si>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</si>
  <si>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</si>
  <si>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</si>
  <si>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</si>
  <si>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</si>
  <si>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</si>
  <si>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</si>
  <si>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</si>
  <si>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4230</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</si>
  <si>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</si>
  <si>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</si>
  <si>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</si>
  <si>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</si>
  <si>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</si>
  <si>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</si>
  <si>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</si>
  <si>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</si>
  <si>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</si>
  <si>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</si>
  <si>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</si>
  <si>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</si>
  <si>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</si>
  <si>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</si>
  <si>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</si>
  <si>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ИнвестиционнаяпрограммаСГМУП"ГТС"всферетеплоснабженияна2021-2023гг.</t>
  </si>
  <si>
    <t>https://portal.eias.ru/Portal/DownloadPage.aspx?type=12&amp;guid=281d9f98-f5f3-4201-b8d3-2658529f60eb</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</si>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</sst>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64">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4" fillId="6" borderId="2" xfId="1" applyNumberFormat="1" applyFont="1" applyFill="1" applyBorder="1" applyAlignment="1" applyProtection="1">
      <alignment horizontal="left" vertical="center" wrapText="1"/>
      <protection locked="0"/>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15" fillId="6" borderId="2" xfId="9" applyNumberFormat="1" applyFont="1" applyFill="1" applyBorder="1" applyAlignment="1" applyProtection="1">
      <alignment horizontal="left" vertical="center" wrapText="1"/>
      <protection locked="0"/>
    </xf>
    <xf numFmtId="49" fontId="15" fillId="6"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0" fillId="6" borderId="2" xfId="9"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31</xdr:row>
      <xdr:rowOff>0</xdr:rowOff>
    </xdr:from>
    <xdr:to>
      <xdr:col>53</xdr:col>
      <xdr:colOff>228600</xdr:colOff>
      <xdr:row>32</xdr:row>
      <xdr:rowOff>0</xdr:rowOff>
    </xdr:to>
    <xdr:grpSp>
      <xdr:nvGrpSpPr>
        <xdr:cNvPr id="4" name="shCalendar" hidden="1"/>
        <xdr:cNvGrpSpPr>
          <a:grpSpLocks/>
        </xdr:cNvGrpSpPr>
      </xdr:nvGrpSpPr>
      <xdr:grpSpPr bwMode="auto">
        <a:xfrm>
          <a:off x="29470350" y="8172450"/>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7;&#1085;&#1077;&#1078;&#1085;&#1099;&#1081;%202021-2023.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abSelected="1" topLeftCell="C10" workbookViewId="0">
      <selection activeCell="F53" sqref="F53"/>
    </sheetView>
  </sheetViews>
  <sheetFormatPr defaultColWidth="10.5703125" defaultRowHeight="14.25"/>
  <cols>
    <col min="1" max="1" width="9.140625" style="102" hidden="1" customWidth="1"/>
    <col min="2" max="2" width="9.140625" style="103" hidden="1" customWidth="1"/>
    <col min="3" max="3" width="3.7109375" style="104" customWidth="1"/>
    <col min="4" max="4" width="6.28515625" style="3" bestFit="1" customWidth="1"/>
    <col min="5" max="5" width="46.7109375" style="3" customWidth="1"/>
    <col min="6" max="6" width="35.7109375" style="3" customWidth="1"/>
    <col min="7" max="7" width="3.7109375" style="3" customWidth="1"/>
    <col min="8" max="9" width="11.7109375" style="3" customWidth="1"/>
    <col min="10" max="11" width="35.7109375" style="3" customWidth="1"/>
    <col min="12" max="12" width="84.85546875" style="3" customWidth="1"/>
    <col min="13" max="13" width="10.5703125" style="3"/>
    <col min="14" max="15" width="10.5703125" style="41"/>
    <col min="16" max="16384" width="10.5703125" style="3"/>
  </cols>
  <sheetData>
    <row r="1" spans="1:32" hidden="1">
      <c r="S1" s="105"/>
      <c r="AF1" s="106"/>
    </row>
    <row r="2" spans="1:32" hidden="1"/>
    <row r="3" spans="1:32" hidden="1"/>
    <row r="4" spans="1:32" ht="3" customHeight="1">
      <c r="C4" s="107"/>
      <c r="D4" s="5"/>
      <c r="E4" s="5"/>
      <c r="F4" s="5"/>
      <c r="G4" s="5"/>
      <c r="H4" s="5"/>
      <c r="I4" s="5"/>
      <c r="J4" s="5"/>
      <c r="K4" s="108"/>
      <c r="L4" s="108"/>
    </row>
    <row r="5" spans="1:32" ht="26.1" customHeight="1">
      <c r="C5" s="107"/>
      <c r="D5" s="64" t="s">
        <v>56</v>
      </c>
      <c r="E5" s="64"/>
      <c r="F5" s="64"/>
      <c r="G5" s="64"/>
      <c r="H5" s="64"/>
      <c r="I5" s="64"/>
      <c r="J5" s="64"/>
      <c r="K5" s="64"/>
      <c r="L5" s="109"/>
    </row>
    <row r="6" spans="1:32" ht="3" customHeight="1">
      <c r="C6" s="107"/>
      <c r="D6" s="5"/>
      <c r="E6" s="110"/>
      <c r="F6" s="110"/>
      <c r="G6" s="110"/>
      <c r="H6" s="110"/>
      <c r="I6" s="110"/>
      <c r="J6" s="110"/>
      <c r="K6" s="8"/>
      <c r="L6" s="111"/>
    </row>
    <row r="7" spans="1:32" ht="30">
      <c r="C7" s="107"/>
      <c r="D7" s="5"/>
      <c r="E7" s="112" t="s">
        <v>57</v>
      </c>
      <c r="F7" s="66" t="s">
        <v>58</v>
      </c>
      <c r="G7" s="66"/>
      <c r="H7" s="66"/>
      <c r="I7" s="66"/>
      <c r="J7" s="66"/>
      <c r="K7" s="66"/>
      <c r="L7" s="113"/>
      <c r="M7" s="20"/>
    </row>
    <row r="8" spans="1:32" ht="30">
      <c r="C8" s="107"/>
      <c r="D8" s="5"/>
      <c r="E8" s="112" t="s">
        <v>59</v>
      </c>
      <c r="F8" s="66" t="s">
        <v>60</v>
      </c>
      <c r="G8" s="66"/>
      <c r="H8" s="66"/>
      <c r="I8" s="66"/>
      <c r="J8" s="66"/>
      <c r="K8" s="66"/>
      <c r="L8" s="113"/>
      <c r="M8" s="20"/>
    </row>
    <row r="9" spans="1:32">
      <c r="C9" s="107"/>
      <c r="D9" s="5"/>
      <c r="E9" s="110"/>
      <c r="F9" s="110"/>
      <c r="G9" s="110"/>
      <c r="H9" s="110"/>
      <c r="I9" s="110"/>
      <c r="J9" s="110"/>
      <c r="K9" s="8"/>
      <c r="L9" s="111"/>
    </row>
    <row r="10" spans="1:32" ht="21" customHeight="1">
      <c r="C10" s="107"/>
      <c r="D10" s="69" t="s">
        <v>3</v>
      </c>
      <c r="E10" s="69"/>
      <c r="F10" s="69"/>
      <c r="G10" s="69"/>
      <c r="H10" s="69"/>
      <c r="I10" s="69"/>
      <c r="J10" s="69"/>
      <c r="K10" s="69"/>
      <c r="L10" s="114" t="s">
        <v>4</v>
      </c>
    </row>
    <row r="11" spans="1:32" ht="21" customHeight="1">
      <c r="C11" s="107"/>
      <c r="D11" s="73" t="s">
        <v>5</v>
      </c>
      <c r="E11" s="115" t="s">
        <v>61</v>
      </c>
      <c r="F11" s="115" t="s">
        <v>19</v>
      </c>
      <c r="G11" s="116" t="s">
        <v>62</v>
      </c>
      <c r="H11" s="117"/>
      <c r="I11" s="118"/>
      <c r="J11" s="115" t="s">
        <v>63</v>
      </c>
      <c r="K11" s="115" t="s">
        <v>64</v>
      </c>
      <c r="L11" s="114"/>
    </row>
    <row r="12" spans="1:32" ht="21" customHeight="1">
      <c r="C12" s="107"/>
      <c r="D12" s="75"/>
      <c r="E12" s="119"/>
      <c r="F12" s="119"/>
      <c r="G12" s="120" t="s">
        <v>65</v>
      </c>
      <c r="H12" s="121"/>
      <c r="I12" s="122" t="s">
        <v>66</v>
      </c>
      <c r="J12" s="119"/>
      <c r="K12" s="119"/>
      <c r="L12" s="114"/>
    </row>
    <row r="13" spans="1:32" ht="12" customHeight="1">
      <c r="C13" s="107"/>
      <c r="D13" s="123" t="s">
        <v>17</v>
      </c>
      <c r="E13" s="123" t="s">
        <v>18</v>
      </c>
      <c r="F13" s="123" t="s">
        <v>67</v>
      </c>
      <c r="G13" s="124" t="s">
        <v>68</v>
      </c>
      <c r="H13" s="124"/>
      <c r="I13" s="123" t="s">
        <v>69</v>
      </c>
      <c r="J13" s="123" t="s">
        <v>70</v>
      </c>
      <c r="K13" s="123" t="s">
        <v>71</v>
      </c>
      <c r="L13" s="123" t="s">
        <v>72</v>
      </c>
    </row>
    <row r="14" spans="1:32" ht="14.25" customHeight="1">
      <c r="A14" s="125"/>
      <c r="C14" s="107"/>
      <c r="D14" s="126">
        <v>1</v>
      </c>
      <c r="E14" s="127" t="s">
        <v>73</v>
      </c>
      <c r="F14" s="128"/>
      <c r="G14" s="128"/>
      <c r="H14" s="128"/>
      <c r="I14" s="128"/>
      <c r="J14" s="128"/>
      <c r="K14" s="128"/>
      <c r="L14" s="129"/>
      <c r="M14" s="130"/>
    </row>
    <row r="15" spans="1:32" ht="56.25">
      <c r="A15" s="125"/>
      <c r="C15" s="107"/>
      <c r="D15" s="126" t="s">
        <v>74</v>
      </c>
      <c r="E15" s="131" t="s">
        <v>75</v>
      </c>
      <c r="F15" s="131" t="s">
        <v>75</v>
      </c>
      <c r="G15" s="132" t="s">
        <v>75</v>
      </c>
      <c r="H15" s="133"/>
      <c r="I15" s="131" t="s">
        <v>75</v>
      </c>
      <c r="J15" s="134" t="s">
        <v>76</v>
      </c>
      <c r="K15" s="135" t="s">
        <v>77</v>
      </c>
      <c r="L15" s="136" t="s">
        <v>78</v>
      </c>
      <c r="M15" s="130"/>
    </row>
    <row r="16" spans="1:32" ht="18.75">
      <c r="A16" s="125"/>
      <c r="B16" s="103">
        <v>3</v>
      </c>
      <c r="C16" s="107"/>
      <c r="D16" s="137">
        <v>2</v>
      </c>
      <c r="E16" s="138" t="s">
        <v>79</v>
      </c>
      <c r="F16" s="139"/>
      <c r="G16" s="139"/>
      <c r="H16" s="140"/>
      <c r="I16" s="140"/>
      <c r="J16" s="140" t="s">
        <v>75</v>
      </c>
      <c r="K16" s="140"/>
      <c r="L16" s="141"/>
      <c r="M16" s="130"/>
    </row>
    <row r="17" spans="1:15" ht="30">
      <c r="A17" s="125"/>
      <c r="C17" s="142"/>
      <c r="D17" s="143" t="s">
        <v>80</v>
      </c>
      <c r="E17" s="144" t="s">
        <v>81</v>
      </c>
      <c r="F17" s="145" t="s">
        <v>82</v>
      </c>
      <c r="G17" s="131"/>
      <c r="H17" s="146" t="s">
        <v>28</v>
      </c>
      <c r="I17" s="147" t="s">
        <v>32</v>
      </c>
      <c r="J17" s="148" t="s">
        <v>83</v>
      </c>
      <c r="K17" s="131" t="s">
        <v>75</v>
      </c>
      <c r="L17" s="98" t="s">
        <v>84</v>
      </c>
      <c r="M17" s="130"/>
    </row>
    <row r="18" spans="1:15" s="14" customFormat="1" ht="30">
      <c r="A18" s="125"/>
      <c r="B18" s="103"/>
      <c r="C18" s="142"/>
      <c r="D18" s="143"/>
      <c r="E18" s="144"/>
      <c r="F18" s="145"/>
      <c r="G18" s="149" t="s">
        <v>2</v>
      </c>
      <c r="H18" s="146" t="s">
        <v>33</v>
      </c>
      <c r="I18" s="147" t="s">
        <v>36</v>
      </c>
      <c r="J18" s="148" t="s">
        <v>83</v>
      </c>
      <c r="K18" s="131" t="s">
        <v>75</v>
      </c>
      <c r="L18" s="99"/>
      <c r="M18" s="130"/>
      <c r="N18" s="41"/>
      <c r="O18" s="41"/>
    </row>
    <row r="19" spans="1:15" s="14" customFormat="1" ht="30">
      <c r="A19" s="125"/>
      <c r="B19" s="103"/>
      <c r="C19" s="142"/>
      <c r="D19" s="143"/>
      <c r="E19" s="144"/>
      <c r="F19" s="145"/>
      <c r="G19" s="149" t="s">
        <v>2</v>
      </c>
      <c r="H19" s="146" t="s">
        <v>37</v>
      </c>
      <c r="I19" s="147" t="s">
        <v>40</v>
      </c>
      <c r="J19" s="148" t="s">
        <v>83</v>
      </c>
      <c r="K19" s="131" t="s">
        <v>75</v>
      </c>
      <c r="L19" s="99"/>
      <c r="M19" s="130"/>
      <c r="N19" s="41"/>
      <c r="O19" s="41"/>
    </row>
    <row r="20" spans="1:15" ht="18.75">
      <c r="A20" s="125"/>
      <c r="C20" s="142"/>
      <c r="D20" s="143"/>
      <c r="E20" s="144"/>
      <c r="F20" s="145"/>
      <c r="G20" s="150"/>
      <c r="H20" s="151" t="s">
        <v>9</v>
      </c>
      <c r="I20" s="152"/>
      <c r="J20" s="152"/>
      <c r="K20" s="153"/>
      <c r="L20" s="100"/>
      <c r="M20" s="130"/>
    </row>
    <row r="21" spans="1:15" ht="18.75">
      <c r="A21" s="125"/>
      <c r="B21" s="103">
        <v>3</v>
      </c>
      <c r="C21" s="107"/>
      <c r="D21" s="154" t="s">
        <v>67</v>
      </c>
      <c r="E21" s="127" t="s">
        <v>85</v>
      </c>
      <c r="F21" s="127"/>
      <c r="G21" s="127"/>
      <c r="H21" s="127"/>
      <c r="I21" s="127"/>
      <c r="J21" s="127"/>
      <c r="K21" s="127"/>
      <c r="L21" s="40"/>
      <c r="M21" s="130"/>
    </row>
    <row r="22" spans="1:15" ht="33.75">
      <c r="A22" s="125"/>
      <c r="C22" s="107"/>
      <c r="D22" s="126" t="s">
        <v>86</v>
      </c>
      <c r="E22" s="131" t="s">
        <v>75</v>
      </c>
      <c r="F22" s="131" t="s">
        <v>75</v>
      </c>
      <c r="G22" s="132" t="s">
        <v>75</v>
      </c>
      <c r="H22" s="133"/>
      <c r="I22" s="131" t="s">
        <v>75</v>
      </c>
      <c r="J22" s="131" t="s">
        <v>75</v>
      </c>
      <c r="K22" s="135" t="s">
        <v>87</v>
      </c>
      <c r="L22" s="136" t="s">
        <v>88</v>
      </c>
      <c r="M22" s="130"/>
    </row>
    <row r="23" spans="1:15" ht="18.75">
      <c r="A23" s="125"/>
      <c r="B23" s="103">
        <v>3</v>
      </c>
      <c r="C23" s="107"/>
      <c r="D23" s="154" t="s">
        <v>68</v>
      </c>
      <c r="E23" s="127" t="s">
        <v>89</v>
      </c>
      <c r="F23" s="127"/>
      <c r="G23" s="127"/>
      <c r="H23" s="127"/>
      <c r="I23" s="127"/>
      <c r="J23" s="127"/>
      <c r="K23" s="127"/>
      <c r="L23" s="40"/>
      <c r="M23" s="130"/>
    </row>
    <row r="24" spans="1:15" ht="18.75">
      <c r="A24" s="125"/>
      <c r="C24" s="142"/>
      <c r="D24" s="143" t="s">
        <v>90</v>
      </c>
      <c r="E24" s="144" t="s">
        <v>81</v>
      </c>
      <c r="F24" s="145" t="s">
        <v>82</v>
      </c>
      <c r="G24" s="131"/>
      <c r="H24" s="147" t="s">
        <v>28</v>
      </c>
      <c r="I24" s="147" t="s">
        <v>32</v>
      </c>
      <c r="J24" s="155">
        <v>23751.63</v>
      </c>
      <c r="K24" s="131" t="s">
        <v>75</v>
      </c>
      <c r="L24" s="98" t="s">
        <v>91</v>
      </c>
      <c r="M24" s="130"/>
    </row>
    <row r="25" spans="1:15" s="14" customFormat="1" ht="18.75">
      <c r="A25" s="125"/>
      <c r="B25" s="103"/>
      <c r="C25" s="142"/>
      <c r="D25" s="143"/>
      <c r="E25" s="144"/>
      <c r="F25" s="145"/>
      <c r="G25" s="149" t="s">
        <v>2</v>
      </c>
      <c r="H25" s="146" t="s">
        <v>33</v>
      </c>
      <c r="I25" s="147" t="s">
        <v>36</v>
      </c>
      <c r="J25" s="155">
        <v>24285.56</v>
      </c>
      <c r="K25" s="131" t="s">
        <v>75</v>
      </c>
      <c r="L25" s="99"/>
      <c r="M25" s="130"/>
      <c r="N25" s="41"/>
      <c r="O25" s="41"/>
    </row>
    <row r="26" spans="1:15" s="14" customFormat="1" ht="18.75">
      <c r="A26" s="125"/>
      <c r="B26" s="103"/>
      <c r="C26" s="142"/>
      <c r="D26" s="143"/>
      <c r="E26" s="144"/>
      <c r="F26" s="145"/>
      <c r="G26" s="149" t="s">
        <v>2</v>
      </c>
      <c r="H26" s="146" t="s">
        <v>37</v>
      </c>
      <c r="I26" s="147" t="s">
        <v>40</v>
      </c>
      <c r="J26" s="155">
        <v>24848.83</v>
      </c>
      <c r="K26" s="131" t="s">
        <v>75</v>
      </c>
      <c r="L26" s="99"/>
      <c r="M26" s="130"/>
      <c r="N26" s="41"/>
      <c r="O26" s="41"/>
    </row>
    <row r="27" spans="1:15" ht="18.75">
      <c r="A27" s="125"/>
      <c r="C27" s="142"/>
      <c r="D27" s="143"/>
      <c r="E27" s="144"/>
      <c r="F27" s="145"/>
      <c r="G27" s="150"/>
      <c r="H27" s="151" t="s">
        <v>9</v>
      </c>
      <c r="I27" s="156"/>
      <c r="J27" s="156"/>
      <c r="K27" s="153"/>
      <c r="L27" s="100"/>
      <c r="M27" s="130"/>
    </row>
    <row r="28" spans="1:15" ht="18.75">
      <c r="A28" s="125"/>
      <c r="C28" s="107"/>
      <c r="D28" s="154" t="s">
        <v>69</v>
      </c>
      <c r="E28" s="127" t="s">
        <v>92</v>
      </c>
      <c r="F28" s="127"/>
      <c r="G28" s="127"/>
      <c r="H28" s="127"/>
      <c r="I28" s="127"/>
      <c r="J28" s="127"/>
      <c r="K28" s="127"/>
      <c r="L28" s="40"/>
      <c r="M28" s="130"/>
    </row>
    <row r="29" spans="1:15" ht="18.75">
      <c r="A29" s="125"/>
      <c r="C29" s="142"/>
      <c r="D29" s="157" t="s">
        <v>93</v>
      </c>
      <c r="E29" s="144" t="s">
        <v>81</v>
      </c>
      <c r="F29" s="145" t="s">
        <v>82</v>
      </c>
      <c r="G29" s="131"/>
      <c r="H29" s="146" t="s">
        <v>28</v>
      </c>
      <c r="I29" s="147" t="s">
        <v>32</v>
      </c>
      <c r="J29" s="155">
        <v>3.98</v>
      </c>
      <c r="K29" s="131" t="s">
        <v>75</v>
      </c>
      <c r="L29" s="98" t="s">
        <v>94</v>
      </c>
      <c r="M29" s="130"/>
    </row>
    <row r="30" spans="1:15" s="14" customFormat="1" ht="18.75">
      <c r="A30" s="125"/>
      <c r="B30" s="103"/>
      <c r="C30" s="142"/>
      <c r="D30" s="158"/>
      <c r="E30" s="144"/>
      <c r="F30" s="145"/>
      <c r="G30" s="149" t="s">
        <v>2</v>
      </c>
      <c r="H30" s="146" t="s">
        <v>33</v>
      </c>
      <c r="I30" s="147" t="s">
        <v>36</v>
      </c>
      <c r="J30" s="155">
        <v>3.98</v>
      </c>
      <c r="K30" s="131" t="s">
        <v>75</v>
      </c>
      <c r="L30" s="99"/>
      <c r="M30" s="130"/>
      <c r="N30" s="41"/>
      <c r="O30" s="41"/>
    </row>
    <row r="31" spans="1:15" s="14" customFormat="1" ht="18.75">
      <c r="A31" s="125"/>
      <c r="B31" s="103"/>
      <c r="C31" s="142"/>
      <c r="D31" s="158"/>
      <c r="E31" s="144"/>
      <c r="F31" s="145"/>
      <c r="G31" s="149" t="s">
        <v>2</v>
      </c>
      <c r="H31" s="146" t="s">
        <v>37</v>
      </c>
      <c r="I31" s="147" t="s">
        <v>40</v>
      </c>
      <c r="J31" s="155">
        <v>3.98</v>
      </c>
      <c r="K31" s="131" t="s">
        <v>75</v>
      </c>
      <c r="L31" s="99"/>
      <c r="M31" s="130"/>
      <c r="N31" s="41"/>
      <c r="O31" s="41"/>
    </row>
    <row r="32" spans="1:15" ht="18.75">
      <c r="A32" s="125"/>
      <c r="C32" s="142"/>
      <c r="D32" s="159"/>
      <c r="E32" s="144"/>
      <c r="F32" s="145"/>
      <c r="G32" s="150"/>
      <c r="H32" s="151" t="s">
        <v>9</v>
      </c>
      <c r="I32" s="156"/>
      <c r="J32" s="156"/>
      <c r="K32" s="153"/>
      <c r="L32" s="100"/>
      <c r="M32" s="130"/>
    </row>
    <row r="33" spans="1:15" ht="18.75">
      <c r="A33" s="125"/>
      <c r="C33" s="107"/>
      <c r="D33" s="154" t="s">
        <v>70</v>
      </c>
      <c r="E33" s="127" t="s">
        <v>95</v>
      </c>
      <c r="F33" s="127"/>
      <c r="G33" s="127"/>
      <c r="H33" s="127"/>
      <c r="I33" s="127"/>
      <c r="J33" s="127"/>
      <c r="K33" s="127"/>
      <c r="L33" s="40"/>
      <c r="M33" s="130"/>
    </row>
    <row r="34" spans="1:15" ht="18.75">
      <c r="A34" s="125"/>
      <c r="C34" s="142"/>
      <c r="D34" s="157" t="s">
        <v>96</v>
      </c>
      <c r="E34" s="144" t="s">
        <v>81</v>
      </c>
      <c r="F34" s="145" t="s">
        <v>82</v>
      </c>
      <c r="G34" s="131"/>
      <c r="H34" s="146" t="s">
        <v>28</v>
      </c>
      <c r="I34" s="147" t="s">
        <v>32</v>
      </c>
      <c r="J34" s="155">
        <v>0</v>
      </c>
      <c r="K34" s="131" t="s">
        <v>75</v>
      </c>
      <c r="L34" s="98" t="s">
        <v>97</v>
      </c>
      <c r="M34" s="130"/>
      <c r="O34" s="41" t="s">
        <v>98</v>
      </c>
    </row>
    <row r="35" spans="1:15" s="14" customFormat="1" ht="18.75">
      <c r="A35" s="125"/>
      <c r="B35" s="103"/>
      <c r="C35" s="142"/>
      <c r="D35" s="158"/>
      <c r="E35" s="144"/>
      <c r="F35" s="145"/>
      <c r="G35" s="149" t="s">
        <v>2</v>
      </c>
      <c r="H35" s="146" t="s">
        <v>33</v>
      </c>
      <c r="I35" s="147" t="s">
        <v>36</v>
      </c>
      <c r="J35" s="155">
        <v>0</v>
      </c>
      <c r="K35" s="131" t="s">
        <v>75</v>
      </c>
      <c r="L35" s="99"/>
      <c r="M35" s="130"/>
      <c r="N35" s="41"/>
      <c r="O35" s="41"/>
    </row>
    <row r="36" spans="1:15" s="14" customFormat="1" ht="18.75">
      <c r="A36" s="125"/>
      <c r="B36" s="103"/>
      <c r="C36" s="142"/>
      <c r="D36" s="158"/>
      <c r="E36" s="144"/>
      <c r="F36" s="145"/>
      <c r="G36" s="149" t="s">
        <v>2</v>
      </c>
      <c r="H36" s="146" t="s">
        <v>37</v>
      </c>
      <c r="I36" s="147" t="s">
        <v>40</v>
      </c>
      <c r="J36" s="155">
        <v>0</v>
      </c>
      <c r="K36" s="131" t="s">
        <v>75</v>
      </c>
      <c r="L36" s="99"/>
      <c r="M36" s="130"/>
      <c r="N36" s="41"/>
      <c r="O36" s="41"/>
    </row>
    <row r="37" spans="1:15" ht="18.75">
      <c r="A37" s="125"/>
      <c r="C37" s="142"/>
      <c r="D37" s="159"/>
      <c r="E37" s="144"/>
      <c r="F37" s="145"/>
      <c r="G37" s="150"/>
      <c r="H37" s="151" t="s">
        <v>9</v>
      </c>
      <c r="I37" s="156"/>
      <c r="J37" s="156"/>
      <c r="K37" s="153"/>
      <c r="L37" s="100"/>
      <c r="M37" s="130"/>
    </row>
    <row r="38" spans="1:15" ht="18.75">
      <c r="A38" s="125"/>
      <c r="B38" s="103">
        <v>3</v>
      </c>
      <c r="C38" s="107"/>
      <c r="D38" s="154" t="s">
        <v>71</v>
      </c>
      <c r="E38" s="127" t="s">
        <v>99</v>
      </c>
      <c r="F38" s="127"/>
      <c r="G38" s="127"/>
      <c r="H38" s="127"/>
      <c r="I38" s="127"/>
      <c r="J38" s="127"/>
      <c r="K38" s="127"/>
      <c r="L38" s="40"/>
      <c r="M38" s="130"/>
    </row>
    <row r="39" spans="1:15" ht="18.75">
      <c r="A39" s="125"/>
      <c r="C39" s="142"/>
      <c r="D39" s="157" t="s">
        <v>100</v>
      </c>
      <c r="E39" s="144" t="s">
        <v>81</v>
      </c>
      <c r="F39" s="145" t="s">
        <v>82</v>
      </c>
      <c r="G39" s="131"/>
      <c r="H39" s="146" t="s">
        <v>28</v>
      </c>
      <c r="I39" s="147" t="s">
        <v>32</v>
      </c>
      <c r="J39" s="155">
        <v>0</v>
      </c>
      <c r="K39" s="131" t="s">
        <v>75</v>
      </c>
      <c r="L39" s="98" t="s">
        <v>101</v>
      </c>
      <c r="M39" s="130"/>
    </row>
    <row r="40" spans="1:15" s="14" customFormat="1" ht="18.75">
      <c r="A40" s="125"/>
      <c r="B40" s="103"/>
      <c r="C40" s="142"/>
      <c r="D40" s="158"/>
      <c r="E40" s="144"/>
      <c r="F40" s="145"/>
      <c r="G40" s="149" t="s">
        <v>2</v>
      </c>
      <c r="H40" s="146" t="s">
        <v>33</v>
      </c>
      <c r="I40" s="147" t="s">
        <v>36</v>
      </c>
      <c r="J40" s="155">
        <v>0</v>
      </c>
      <c r="K40" s="131" t="s">
        <v>75</v>
      </c>
      <c r="L40" s="99"/>
      <c r="M40" s="130"/>
      <c r="N40" s="41"/>
      <c r="O40" s="41"/>
    </row>
    <row r="41" spans="1:15" s="14" customFormat="1" ht="18.75">
      <c r="A41" s="125"/>
      <c r="B41" s="103"/>
      <c r="C41" s="142"/>
      <c r="D41" s="158"/>
      <c r="E41" s="144"/>
      <c r="F41" s="145"/>
      <c r="G41" s="149" t="s">
        <v>2</v>
      </c>
      <c r="H41" s="146" t="s">
        <v>37</v>
      </c>
      <c r="I41" s="147" t="s">
        <v>40</v>
      </c>
      <c r="J41" s="155">
        <v>0</v>
      </c>
      <c r="K41" s="131" t="s">
        <v>75</v>
      </c>
      <c r="L41" s="99"/>
      <c r="M41" s="130"/>
      <c r="N41" s="41"/>
      <c r="O41" s="41"/>
    </row>
    <row r="42" spans="1:15" ht="18.75">
      <c r="A42" s="125"/>
      <c r="C42" s="142"/>
      <c r="D42" s="159"/>
      <c r="E42" s="144"/>
      <c r="F42" s="145"/>
      <c r="G42" s="150"/>
      <c r="H42" s="151" t="s">
        <v>9</v>
      </c>
      <c r="I42" s="156"/>
      <c r="J42" s="156"/>
      <c r="K42" s="153"/>
      <c r="L42" s="100"/>
      <c r="M42" s="130"/>
    </row>
    <row r="43" spans="1:15" s="160" customFormat="1" ht="11.25">
      <c r="A43" s="125"/>
      <c r="D43" s="161"/>
      <c r="E43" s="161"/>
      <c r="F43" s="161"/>
      <c r="G43" s="161"/>
      <c r="H43" s="161"/>
      <c r="I43" s="161"/>
      <c r="J43" s="161"/>
      <c r="K43" s="161"/>
      <c r="L43" s="161"/>
      <c r="N43" s="162"/>
      <c r="O43" s="162"/>
    </row>
    <row r="44" spans="1:15">
      <c r="D44" s="163">
        <v>1</v>
      </c>
      <c r="E44" s="101" t="s">
        <v>102</v>
      </c>
      <c r="F44" s="101"/>
      <c r="G44" s="101"/>
      <c r="H44" s="101"/>
      <c r="I44" s="101"/>
      <c r="J44" s="101"/>
      <c r="K44" s="101"/>
      <c r="L44" s="101"/>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P38"/>
  <sheetViews>
    <sheetView topLeftCell="I4" workbookViewId="0">
      <selection activeCell="I5" sqref="I5:Q5"/>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64" t="s">
        <v>0</v>
      </c>
      <c r="J5" s="64"/>
      <c r="K5" s="64"/>
      <c r="L5" s="64"/>
      <c r="M5" s="64"/>
      <c r="N5" s="64"/>
      <c r="O5" s="64"/>
      <c r="P5" s="64"/>
      <c r="Q5" s="64"/>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65"/>
      <c r="M7" s="65"/>
      <c r="N7" s="65"/>
      <c r="O7" s="65"/>
      <c r="P7" s="65"/>
      <c r="Q7" s="65"/>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66" t="str">
        <f>IF(datePr_ch="",IF(datePr="","",datePr),datePr_ch)</f>
        <v>30.04.2020</v>
      </c>
      <c r="M8" s="66"/>
      <c r="N8" s="66"/>
      <c r="O8" s="66"/>
      <c r="P8" s="66"/>
      <c r="Q8" s="66"/>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66" t="str">
        <f>IF(numberPr_ch="",IF(numberPr="","",numberPr),numberPr_ch)</f>
        <v>4230</v>
      </c>
      <c r="M9" s="66"/>
      <c r="N9" s="66"/>
      <c r="O9" s="66"/>
      <c r="P9" s="66"/>
      <c r="Q9" s="66"/>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65"/>
      <c r="M10" s="65"/>
      <c r="N10" s="65"/>
      <c r="O10" s="65"/>
      <c r="P10" s="65"/>
      <c r="Q10" s="65"/>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67"/>
      <c r="J11" s="67"/>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63"/>
      <c r="M12" s="63"/>
      <c r="N12" s="63"/>
      <c r="O12" s="63"/>
      <c r="P12" s="63"/>
      <c r="Q12" s="63"/>
      <c r="R12" s="63"/>
      <c r="S12" s="63" t="s">
        <v>2</v>
      </c>
      <c r="T12" s="63"/>
      <c r="U12" s="63"/>
      <c r="V12" s="63"/>
      <c r="W12" s="63"/>
      <c r="X12" s="63"/>
      <c r="Y12" s="63"/>
      <c r="Z12" s="63" t="s">
        <v>2</v>
      </c>
      <c r="AA12" s="63"/>
      <c r="AB12" s="63"/>
      <c r="AC12" s="63"/>
      <c r="AD12" s="63"/>
      <c r="AE12" s="63"/>
      <c r="AF12" s="63"/>
      <c r="AG12" s="63" t="s">
        <v>2</v>
      </c>
      <c r="AH12" s="63"/>
      <c r="AI12" s="63"/>
      <c r="AJ12" s="63"/>
      <c r="AK12" s="63"/>
      <c r="AL12" s="63"/>
      <c r="AM12" s="63"/>
      <c r="AN12" s="63" t="s">
        <v>2</v>
      </c>
      <c r="AO12" s="63"/>
      <c r="AP12" s="63"/>
      <c r="AQ12" s="63"/>
      <c r="AR12" s="63"/>
      <c r="AS12" s="63"/>
      <c r="AT12" s="63"/>
      <c r="AU12" s="63" t="s">
        <v>2</v>
      </c>
      <c r="AV12" s="63"/>
      <c r="AW12" s="63"/>
      <c r="AX12" s="63"/>
      <c r="AY12" s="63"/>
      <c r="AZ12" s="63"/>
      <c r="BA12" s="63"/>
    </row>
    <row r="13" spans="1:66">
      <c r="I13" s="68" t="s">
        <v>3</v>
      </c>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t="s">
        <v>4</v>
      </c>
    </row>
    <row r="14" spans="1:66" ht="14.25" customHeight="1">
      <c r="I14" s="69" t="s">
        <v>5</v>
      </c>
      <c r="J14" s="69" t="s">
        <v>6</v>
      </c>
      <c r="K14" s="26"/>
      <c r="L14" s="70" t="s">
        <v>7</v>
      </c>
      <c r="M14" s="71"/>
      <c r="N14" s="71"/>
      <c r="O14" s="71"/>
      <c r="P14" s="71"/>
      <c r="Q14" s="72"/>
      <c r="R14" s="73" t="s">
        <v>8</v>
      </c>
      <c r="S14" s="70" t="s">
        <v>7</v>
      </c>
      <c r="T14" s="71"/>
      <c r="U14" s="71"/>
      <c r="V14" s="71"/>
      <c r="W14" s="71"/>
      <c r="X14" s="72"/>
      <c r="Y14" s="73" t="s">
        <v>8</v>
      </c>
      <c r="Z14" s="70" t="s">
        <v>7</v>
      </c>
      <c r="AA14" s="71"/>
      <c r="AB14" s="71"/>
      <c r="AC14" s="71"/>
      <c r="AD14" s="71"/>
      <c r="AE14" s="72"/>
      <c r="AF14" s="73" t="s">
        <v>8</v>
      </c>
      <c r="AG14" s="70" t="s">
        <v>7</v>
      </c>
      <c r="AH14" s="71"/>
      <c r="AI14" s="71"/>
      <c r="AJ14" s="71"/>
      <c r="AK14" s="71"/>
      <c r="AL14" s="72"/>
      <c r="AM14" s="73" t="s">
        <v>8</v>
      </c>
      <c r="AN14" s="70" t="s">
        <v>7</v>
      </c>
      <c r="AO14" s="71"/>
      <c r="AP14" s="71"/>
      <c r="AQ14" s="71"/>
      <c r="AR14" s="71"/>
      <c r="AS14" s="72"/>
      <c r="AT14" s="73" t="s">
        <v>8</v>
      </c>
      <c r="AU14" s="70" t="s">
        <v>7</v>
      </c>
      <c r="AV14" s="71"/>
      <c r="AW14" s="71"/>
      <c r="AX14" s="71"/>
      <c r="AY14" s="71"/>
      <c r="AZ14" s="72"/>
      <c r="BA14" s="73" t="s">
        <v>8</v>
      </c>
      <c r="BB14" s="76" t="s">
        <v>9</v>
      </c>
      <c r="BC14" s="68"/>
    </row>
    <row r="15" spans="1:66" ht="14.25" customHeight="1">
      <c r="I15" s="69"/>
      <c r="J15" s="69"/>
      <c r="K15" s="27"/>
      <c r="L15" s="79" t="s">
        <v>10</v>
      </c>
      <c r="M15" s="81" t="s">
        <v>11</v>
      </c>
      <c r="N15" s="82"/>
      <c r="O15" s="83" t="s">
        <v>12</v>
      </c>
      <c r="P15" s="84"/>
      <c r="Q15" s="85"/>
      <c r="R15" s="74"/>
      <c r="S15" s="79" t="s">
        <v>10</v>
      </c>
      <c r="T15" s="81" t="s">
        <v>11</v>
      </c>
      <c r="U15" s="82"/>
      <c r="V15" s="83" t="s">
        <v>12</v>
      </c>
      <c r="W15" s="84"/>
      <c r="X15" s="85"/>
      <c r="Y15" s="74"/>
      <c r="Z15" s="79" t="s">
        <v>10</v>
      </c>
      <c r="AA15" s="81" t="s">
        <v>11</v>
      </c>
      <c r="AB15" s="82"/>
      <c r="AC15" s="83" t="s">
        <v>12</v>
      </c>
      <c r="AD15" s="84"/>
      <c r="AE15" s="85"/>
      <c r="AF15" s="74"/>
      <c r="AG15" s="79" t="s">
        <v>10</v>
      </c>
      <c r="AH15" s="81" t="s">
        <v>11</v>
      </c>
      <c r="AI15" s="82"/>
      <c r="AJ15" s="83" t="s">
        <v>12</v>
      </c>
      <c r="AK15" s="84"/>
      <c r="AL15" s="85"/>
      <c r="AM15" s="74"/>
      <c r="AN15" s="79" t="s">
        <v>10</v>
      </c>
      <c r="AO15" s="81" t="s">
        <v>11</v>
      </c>
      <c r="AP15" s="82"/>
      <c r="AQ15" s="83" t="s">
        <v>12</v>
      </c>
      <c r="AR15" s="84"/>
      <c r="AS15" s="85"/>
      <c r="AT15" s="74"/>
      <c r="AU15" s="79" t="s">
        <v>10</v>
      </c>
      <c r="AV15" s="81" t="s">
        <v>11</v>
      </c>
      <c r="AW15" s="82"/>
      <c r="AX15" s="83" t="s">
        <v>12</v>
      </c>
      <c r="AY15" s="84"/>
      <c r="AZ15" s="85"/>
      <c r="BA15" s="74"/>
      <c r="BB15" s="77"/>
      <c r="BC15" s="68"/>
    </row>
    <row r="16" spans="1:66" ht="33.75" customHeight="1">
      <c r="I16" s="69"/>
      <c r="J16" s="69"/>
      <c r="K16" s="28"/>
      <c r="L16" s="80"/>
      <c r="M16" s="29" t="s">
        <v>13</v>
      </c>
      <c r="N16" s="29" t="s">
        <v>14</v>
      </c>
      <c r="O16" s="30" t="s">
        <v>15</v>
      </c>
      <c r="P16" s="86" t="s">
        <v>16</v>
      </c>
      <c r="Q16" s="87"/>
      <c r="R16" s="75"/>
      <c r="S16" s="80"/>
      <c r="T16" s="29" t="s">
        <v>13</v>
      </c>
      <c r="U16" s="29" t="s">
        <v>14</v>
      </c>
      <c r="V16" s="30" t="s">
        <v>15</v>
      </c>
      <c r="W16" s="86" t="s">
        <v>16</v>
      </c>
      <c r="X16" s="87"/>
      <c r="Y16" s="75"/>
      <c r="Z16" s="80"/>
      <c r="AA16" s="29" t="s">
        <v>13</v>
      </c>
      <c r="AB16" s="29" t="s">
        <v>14</v>
      </c>
      <c r="AC16" s="30" t="s">
        <v>15</v>
      </c>
      <c r="AD16" s="86" t="s">
        <v>16</v>
      </c>
      <c r="AE16" s="87"/>
      <c r="AF16" s="75"/>
      <c r="AG16" s="80"/>
      <c r="AH16" s="29" t="s">
        <v>13</v>
      </c>
      <c r="AI16" s="29" t="s">
        <v>14</v>
      </c>
      <c r="AJ16" s="30" t="s">
        <v>15</v>
      </c>
      <c r="AK16" s="86" t="s">
        <v>16</v>
      </c>
      <c r="AL16" s="87"/>
      <c r="AM16" s="75"/>
      <c r="AN16" s="80"/>
      <c r="AO16" s="29" t="s">
        <v>13</v>
      </c>
      <c r="AP16" s="29" t="s">
        <v>14</v>
      </c>
      <c r="AQ16" s="30" t="s">
        <v>15</v>
      </c>
      <c r="AR16" s="86" t="s">
        <v>16</v>
      </c>
      <c r="AS16" s="87"/>
      <c r="AT16" s="75"/>
      <c r="AU16" s="80"/>
      <c r="AV16" s="29" t="s">
        <v>13</v>
      </c>
      <c r="AW16" s="29" t="s">
        <v>14</v>
      </c>
      <c r="AX16" s="30" t="s">
        <v>15</v>
      </c>
      <c r="AY16" s="86" t="s">
        <v>16</v>
      </c>
      <c r="AZ16" s="87"/>
      <c r="BA16" s="75"/>
      <c r="BB16" s="78"/>
      <c r="BC16" s="68"/>
    </row>
    <row r="17" spans="1:68">
      <c r="I17" s="31" t="s">
        <v>17</v>
      </c>
      <c r="J17" s="31" t="s">
        <v>18</v>
      </c>
      <c r="K17" s="32" t="str">
        <f ca="1">OFFSET(K17,0,-1)</f>
        <v>2</v>
      </c>
      <c r="L17" s="33">
        <f ca="1">OFFSET(L17,0,-1)+1</f>
        <v>3</v>
      </c>
      <c r="M17" s="33">
        <f ca="1">OFFSET(M17,0,-1)+1</f>
        <v>4</v>
      </c>
      <c r="N17" s="33">
        <f ca="1">OFFSET(N17,0,-1)+1</f>
        <v>5</v>
      </c>
      <c r="O17" s="33">
        <f ca="1">OFFSET(O17,0,-1)+1</f>
        <v>6</v>
      </c>
      <c r="P17" s="88">
        <f ca="1">OFFSET(P17,0,-1)+1</f>
        <v>7</v>
      </c>
      <c r="Q17" s="88"/>
      <c r="R17" s="33">
        <f ca="1">OFFSET(R17,0,-2)+1</f>
        <v>8</v>
      </c>
      <c r="S17" s="33">
        <f ca="1">OFFSET(S17,0,-1)+1</f>
        <v>9</v>
      </c>
      <c r="T17" s="33">
        <f ca="1">OFFSET(T17,0,-1)+1</f>
        <v>10</v>
      </c>
      <c r="U17" s="33">
        <f ca="1">OFFSET(U17,0,-1)+1</f>
        <v>11</v>
      </c>
      <c r="V17" s="33">
        <f ca="1">OFFSET(V17,0,-1)+1</f>
        <v>12</v>
      </c>
      <c r="W17" s="88">
        <f ca="1">OFFSET(W17,0,-1)+1</f>
        <v>13</v>
      </c>
      <c r="X17" s="88"/>
      <c r="Y17" s="33">
        <f ca="1">OFFSET(Y17,0,-2)+1</f>
        <v>14</v>
      </c>
      <c r="Z17" s="33">
        <f ca="1">OFFSET(Z17,0,-1)+1</f>
        <v>15</v>
      </c>
      <c r="AA17" s="33">
        <f ca="1">OFFSET(AA17,0,-1)+1</f>
        <v>16</v>
      </c>
      <c r="AB17" s="33">
        <f ca="1">OFFSET(AB17,0,-1)+1</f>
        <v>17</v>
      </c>
      <c r="AC17" s="33">
        <f ca="1">OFFSET(AC17,0,-1)+1</f>
        <v>18</v>
      </c>
      <c r="AD17" s="88">
        <f ca="1">OFFSET(AD17,0,-1)+1</f>
        <v>19</v>
      </c>
      <c r="AE17" s="88"/>
      <c r="AF17" s="33">
        <f ca="1">OFFSET(AF17,0,-2)+1</f>
        <v>20</v>
      </c>
      <c r="AG17" s="33">
        <f ca="1">OFFSET(AG17,0,-1)+1</f>
        <v>21</v>
      </c>
      <c r="AH17" s="33">
        <f ca="1">OFFSET(AH17,0,-1)+1</f>
        <v>22</v>
      </c>
      <c r="AI17" s="33">
        <f ca="1">OFFSET(AI17,0,-1)+1</f>
        <v>23</v>
      </c>
      <c r="AJ17" s="33">
        <f ca="1">OFFSET(AJ17,0,-1)+1</f>
        <v>24</v>
      </c>
      <c r="AK17" s="88">
        <f ca="1">OFFSET(AK17,0,-1)+1</f>
        <v>25</v>
      </c>
      <c r="AL17" s="88"/>
      <c r="AM17" s="33">
        <f ca="1">OFFSET(AM17,0,-2)+1</f>
        <v>26</v>
      </c>
      <c r="AN17" s="33">
        <f ca="1">OFFSET(AN17,0,-1)+1</f>
        <v>27</v>
      </c>
      <c r="AO17" s="33">
        <f ca="1">OFFSET(AO17,0,-1)+1</f>
        <v>28</v>
      </c>
      <c r="AP17" s="33">
        <f ca="1">OFFSET(AP17,0,-1)+1</f>
        <v>29</v>
      </c>
      <c r="AQ17" s="33">
        <f ca="1">OFFSET(AQ17,0,-1)+1</f>
        <v>30</v>
      </c>
      <c r="AR17" s="88">
        <f ca="1">OFFSET(AR17,0,-1)+1</f>
        <v>31</v>
      </c>
      <c r="AS17" s="88"/>
      <c r="AT17" s="33">
        <f ca="1">OFFSET(AT17,0,-2)+1</f>
        <v>32</v>
      </c>
      <c r="AU17" s="33">
        <f ca="1">OFFSET(AU17,0,-1)+1</f>
        <v>33</v>
      </c>
      <c r="AV17" s="33">
        <f ca="1">OFFSET(AV17,0,-1)+1</f>
        <v>34</v>
      </c>
      <c r="AW17" s="33">
        <f ca="1">OFFSET(AW17,0,-1)+1</f>
        <v>35</v>
      </c>
      <c r="AX17" s="33">
        <f ca="1">OFFSET(AX17,0,-1)+1</f>
        <v>36</v>
      </c>
      <c r="AY17" s="88">
        <f ca="1">OFFSET(AY17,0,-1)+1</f>
        <v>37</v>
      </c>
      <c r="AZ17" s="88"/>
      <c r="BA17" s="33">
        <f ca="1">OFFSET(BA17,0,-2)+1</f>
        <v>38</v>
      </c>
      <c r="BB17" s="32">
        <f ca="1">OFFSET(BB17,0,-1)</f>
        <v>38</v>
      </c>
      <c r="BC17" s="33">
        <f ca="1">OFFSET(BC17,0,-1)+1</f>
        <v>39</v>
      </c>
    </row>
    <row r="18" spans="1:68" ht="22.5" hidden="1">
      <c r="A18" s="89">
        <v>1</v>
      </c>
      <c r="B18" s="34"/>
      <c r="C18" s="34"/>
      <c r="D18" s="34"/>
      <c r="E18" s="35"/>
      <c r="F18" s="36"/>
      <c r="G18" s="36"/>
      <c r="H18" s="36"/>
      <c r="I18" s="37" t="e">
        <f ca="1">mergeValue(A18)</f>
        <v>#NAME?</v>
      </c>
      <c r="J18" s="38" t="s">
        <v>19</v>
      </c>
      <c r="K18" s="39"/>
      <c r="L18" s="90" t="str">
        <f>IF('[1]Перечень тарифов'!J21="","","" &amp; '[1]Перечень тарифов'!J21 &amp; "")</f>
        <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40" t="s">
        <v>20</v>
      </c>
      <c r="BE18" s="41"/>
      <c r="BF18" s="41" t="str">
        <f t="shared" ref="BF18:BF36" si="0">IF(J18="","",J18 )</f>
        <v>Наименование тарифа</v>
      </c>
      <c r="BG18" s="41"/>
      <c r="BH18" s="41"/>
      <c r="BI18" s="41"/>
      <c r="BO18" s="1"/>
      <c r="BP18" s="1"/>
    </row>
    <row r="19" spans="1:68" hidden="1">
      <c r="A19" s="89"/>
      <c r="B19" s="89">
        <v>1</v>
      </c>
      <c r="C19" s="34"/>
      <c r="D19" s="34"/>
      <c r="E19" s="36"/>
      <c r="F19" s="36"/>
      <c r="G19" s="36"/>
      <c r="H19" s="36"/>
      <c r="I19" s="37" t="e">
        <f ca="1">mergeValue(A19) &amp;"."&amp; mergeValue(B19)</f>
        <v>#NAME?</v>
      </c>
      <c r="J19" s="42"/>
      <c r="K19" s="39"/>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40"/>
      <c r="BE19" s="41"/>
      <c r="BF19" s="41" t="str">
        <f t="shared" si="0"/>
        <v/>
      </c>
      <c r="BG19" s="41"/>
      <c r="BH19" s="41"/>
      <c r="BI19" s="41"/>
      <c r="BO19" s="1"/>
      <c r="BP19" s="1"/>
    </row>
    <row r="20" spans="1:68" hidden="1">
      <c r="A20" s="89"/>
      <c r="B20" s="89"/>
      <c r="C20" s="89">
        <v>1</v>
      </c>
      <c r="D20" s="34"/>
      <c r="E20" s="36"/>
      <c r="F20" s="36"/>
      <c r="G20" s="36"/>
      <c r="H20" s="36"/>
      <c r="I20" s="37" t="e">
        <f ca="1">mergeValue(A20) &amp;"."&amp; mergeValue(B20)&amp;"."&amp; mergeValue(C20)</f>
        <v>#NAME?</v>
      </c>
      <c r="J20" s="43"/>
      <c r="K20" s="39"/>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40"/>
      <c r="BE20" s="41"/>
      <c r="BF20" s="41" t="str">
        <f t="shared" si="0"/>
        <v/>
      </c>
      <c r="BG20" s="41"/>
      <c r="BH20" s="41"/>
      <c r="BI20" s="41"/>
      <c r="BO20" s="1"/>
      <c r="BP20" s="1"/>
    </row>
    <row r="21" spans="1:68" hidden="1">
      <c r="A21" s="89"/>
      <c r="B21" s="89"/>
      <c r="C21" s="89"/>
      <c r="D21" s="89">
        <v>1</v>
      </c>
      <c r="E21" s="36"/>
      <c r="F21" s="36"/>
      <c r="G21" s="36"/>
      <c r="H21" s="36"/>
      <c r="I21" s="37" t="e">
        <f ca="1">mergeValue(A21) &amp;"."&amp; mergeValue(B21)&amp;"."&amp; mergeValue(C21)&amp;"."&amp; mergeValue(D21)</f>
        <v>#NAME?</v>
      </c>
      <c r="J21" s="44"/>
      <c r="K21" s="39"/>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40"/>
      <c r="BE21" s="41"/>
      <c r="BF21" s="41" t="str">
        <f t="shared" si="0"/>
        <v/>
      </c>
      <c r="BG21" s="41"/>
      <c r="BH21" s="41"/>
      <c r="BI21" s="41"/>
      <c r="BO21" s="1"/>
      <c r="BP21" s="1"/>
    </row>
    <row r="22" spans="1:68" ht="78.75">
      <c r="A22" s="89"/>
      <c r="B22" s="89"/>
      <c r="C22" s="89"/>
      <c r="D22" s="89"/>
      <c r="E22" s="89">
        <v>1</v>
      </c>
      <c r="F22" s="36"/>
      <c r="G22" s="36"/>
      <c r="H22" s="34">
        <v>1</v>
      </c>
      <c r="I22" s="37" t="s">
        <v>49</v>
      </c>
      <c r="J22" s="45" t="s">
        <v>21</v>
      </c>
      <c r="K22" s="39"/>
      <c r="L22" s="94" t="s">
        <v>22</v>
      </c>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89"/>
      <c r="B23" s="89"/>
      <c r="C23" s="89"/>
      <c r="D23" s="89"/>
      <c r="E23" s="89"/>
      <c r="F23" s="89">
        <v>1</v>
      </c>
      <c r="G23" s="34"/>
      <c r="H23" s="34"/>
      <c r="I23" s="37" t="s">
        <v>50</v>
      </c>
      <c r="J23" s="46" t="s">
        <v>24</v>
      </c>
      <c r="K23" s="39"/>
      <c r="L23" s="95" t="s">
        <v>25</v>
      </c>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7"/>
      <c r="BC23" s="40" t="s">
        <v>26</v>
      </c>
      <c r="BE23" s="41"/>
      <c r="BF23" s="41" t="str">
        <f t="shared" si="0"/>
        <v>Группа потребителей</v>
      </c>
      <c r="BG23" s="41"/>
      <c r="BH23" s="41"/>
      <c r="BI23" s="41"/>
      <c r="BO23" s="1"/>
      <c r="BP23" s="1"/>
    </row>
    <row r="24" spans="1:68" ht="122.1" customHeight="1">
      <c r="A24" s="89"/>
      <c r="B24" s="89"/>
      <c r="C24" s="89"/>
      <c r="D24" s="89"/>
      <c r="E24" s="89"/>
      <c r="F24" s="89"/>
      <c r="G24" s="34">
        <v>1</v>
      </c>
      <c r="H24" s="34"/>
      <c r="I24" s="37" t="s">
        <v>51</v>
      </c>
      <c r="J24" s="47" t="s">
        <v>27</v>
      </c>
      <c r="K24" s="39"/>
      <c r="L24" s="48">
        <v>3555.73</v>
      </c>
      <c r="M24" s="49"/>
      <c r="N24" s="50"/>
      <c r="O24" s="91" t="s">
        <v>28</v>
      </c>
      <c r="P24" s="93" t="s">
        <v>29</v>
      </c>
      <c r="Q24" s="91" t="s">
        <v>30</v>
      </c>
      <c r="R24" s="93" t="s">
        <v>29</v>
      </c>
      <c r="S24" s="48">
        <v>5538.99</v>
      </c>
      <c r="T24" s="49"/>
      <c r="U24" s="50"/>
      <c r="V24" s="91" t="s">
        <v>31</v>
      </c>
      <c r="W24" s="93" t="s">
        <v>29</v>
      </c>
      <c r="X24" s="91" t="s">
        <v>32</v>
      </c>
      <c r="Y24" s="93" t="s">
        <v>29</v>
      </c>
      <c r="Z24" s="48">
        <v>5538.99</v>
      </c>
      <c r="AA24" s="49"/>
      <c r="AB24" s="50"/>
      <c r="AC24" s="91" t="s">
        <v>33</v>
      </c>
      <c r="AD24" s="93" t="s">
        <v>29</v>
      </c>
      <c r="AE24" s="91" t="s">
        <v>34</v>
      </c>
      <c r="AF24" s="93" t="s">
        <v>29</v>
      </c>
      <c r="AG24" s="48">
        <v>4370.51</v>
      </c>
      <c r="AH24" s="49"/>
      <c r="AI24" s="50"/>
      <c r="AJ24" s="91" t="s">
        <v>35</v>
      </c>
      <c r="AK24" s="93" t="s">
        <v>29</v>
      </c>
      <c r="AL24" s="91" t="s">
        <v>36</v>
      </c>
      <c r="AM24" s="93" t="s">
        <v>29</v>
      </c>
      <c r="AN24" s="48">
        <v>4370.51</v>
      </c>
      <c r="AO24" s="49"/>
      <c r="AP24" s="50"/>
      <c r="AQ24" s="91" t="s">
        <v>37</v>
      </c>
      <c r="AR24" s="93" t="s">
        <v>29</v>
      </c>
      <c r="AS24" s="91" t="s">
        <v>38</v>
      </c>
      <c r="AT24" s="93" t="s">
        <v>29</v>
      </c>
      <c r="AU24" s="48">
        <v>4896.5200000000004</v>
      </c>
      <c r="AV24" s="49"/>
      <c r="AW24" s="50"/>
      <c r="AX24" s="91" t="s">
        <v>39</v>
      </c>
      <c r="AY24" s="93" t="s">
        <v>29</v>
      </c>
      <c r="AZ24" s="91" t="s">
        <v>40</v>
      </c>
      <c r="BA24" s="93" t="s">
        <v>41</v>
      </c>
      <c r="BB24" s="49"/>
      <c r="BC24" s="98" t="s">
        <v>42</v>
      </c>
      <c r="BD24" s="1" t="e">
        <f ca="1">strCheckDate(L25:BB25)</f>
        <v>#NAME?</v>
      </c>
      <c r="BE24" s="41"/>
      <c r="BF24" s="41" t="str">
        <f t="shared" si="0"/>
        <v>вода</v>
      </c>
      <c r="BG24" s="41"/>
      <c r="BH24" s="41"/>
      <c r="BI24" s="41"/>
      <c r="BO24" s="1"/>
      <c r="BP24" s="1"/>
    </row>
    <row r="25" spans="1:68" ht="11.25" hidden="1" customHeight="1">
      <c r="A25" s="89"/>
      <c r="B25" s="89"/>
      <c r="C25" s="89"/>
      <c r="D25" s="89"/>
      <c r="E25" s="89"/>
      <c r="F25" s="89"/>
      <c r="G25" s="34"/>
      <c r="H25" s="34"/>
      <c r="I25" s="51"/>
      <c r="J25" s="39"/>
      <c r="K25" s="39"/>
      <c r="L25" s="49"/>
      <c r="M25" s="49"/>
      <c r="N25" s="52" t="str">
        <f>O24 &amp; "-" &amp; Q24</f>
        <v>01.01.2021-30.06.2021</v>
      </c>
      <c r="O25" s="92"/>
      <c r="P25" s="93"/>
      <c r="Q25" s="92"/>
      <c r="R25" s="93"/>
      <c r="S25" s="49"/>
      <c r="T25" s="49"/>
      <c r="U25" s="52" t="str">
        <f>V24 &amp; "-" &amp; X24</f>
        <v>01.07.2021-31.12.2021</v>
      </c>
      <c r="V25" s="92"/>
      <c r="W25" s="93"/>
      <c r="X25" s="92"/>
      <c r="Y25" s="93"/>
      <c r="Z25" s="49"/>
      <c r="AA25" s="49"/>
      <c r="AB25" s="52" t="str">
        <f>AC24 &amp; "-" &amp; AE24</f>
        <v>01.01.2022-30.06.2022</v>
      </c>
      <c r="AC25" s="92"/>
      <c r="AD25" s="93"/>
      <c r="AE25" s="92"/>
      <c r="AF25" s="93"/>
      <c r="AG25" s="49"/>
      <c r="AH25" s="49"/>
      <c r="AI25" s="52" t="str">
        <f>AJ24 &amp; "-" &amp; AL24</f>
        <v>01.07.2022-31.12.2022</v>
      </c>
      <c r="AJ25" s="92"/>
      <c r="AK25" s="93"/>
      <c r="AL25" s="92"/>
      <c r="AM25" s="93"/>
      <c r="AN25" s="49"/>
      <c r="AO25" s="49"/>
      <c r="AP25" s="52" t="str">
        <f>AQ24 &amp; "-" &amp; AS24</f>
        <v>01.01.2023-30.06.2023</v>
      </c>
      <c r="AQ25" s="92"/>
      <c r="AR25" s="93"/>
      <c r="AS25" s="92"/>
      <c r="AT25" s="93"/>
      <c r="AU25" s="49"/>
      <c r="AV25" s="49"/>
      <c r="AW25" s="52" t="str">
        <f>AX24 &amp; "-" &amp; AZ24</f>
        <v>01.07.2023-31.12.2023</v>
      </c>
      <c r="AX25" s="92"/>
      <c r="AY25" s="93"/>
      <c r="AZ25" s="92"/>
      <c r="BA25" s="93"/>
      <c r="BB25" s="49"/>
      <c r="BC25" s="99"/>
      <c r="BE25" s="41"/>
      <c r="BF25" s="41" t="str">
        <f t="shared" si="0"/>
        <v/>
      </c>
      <c r="BG25" s="41"/>
      <c r="BH25" s="41"/>
      <c r="BI25" s="41"/>
      <c r="BO25" s="1"/>
      <c r="BP25" s="1"/>
    </row>
    <row r="26" spans="1:68" ht="15" customHeight="1">
      <c r="A26" s="89"/>
      <c r="B26" s="89"/>
      <c r="C26" s="89"/>
      <c r="D26" s="89"/>
      <c r="E26" s="89"/>
      <c r="F26" s="89"/>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100"/>
      <c r="BE26" s="41"/>
      <c r="BF26" s="41" t="str">
        <f t="shared" si="0"/>
        <v>Добавить вид теплоносителя (параметры теплоносителя)</v>
      </c>
      <c r="BG26" s="41"/>
      <c r="BH26" s="41"/>
      <c r="BI26" s="41"/>
      <c r="BO26" s="1"/>
      <c r="BP26" s="1"/>
    </row>
    <row r="27" spans="1:68" ht="33.75">
      <c r="A27" s="89"/>
      <c r="B27" s="89"/>
      <c r="C27" s="89"/>
      <c r="D27" s="89"/>
      <c r="E27" s="89"/>
      <c r="F27" s="89">
        <v>2</v>
      </c>
      <c r="G27" s="34"/>
      <c r="H27" s="34"/>
      <c r="I27" s="37" t="s">
        <v>52</v>
      </c>
      <c r="J27" s="46" t="s">
        <v>24</v>
      </c>
      <c r="K27" s="39"/>
      <c r="L27" s="95" t="s">
        <v>44</v>
      </c>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7"/>
      <c r="BC27" s="40" t="s">
        <v>26</v>
      </c>
      <c r="BE27" s="41"/>
      <c r="BF27" s="41" t="str">
        <f t="shared" si="0"/>
        <v>Группа потребителей</v>
      </c>
      <c r="BG27" s="41"/>
      <c r="BH27" s="41"/>
      <c r="BI27" s="41"/>
      <c r="BO27" s="1"/>
      <c r="BP27" s="1"/>
    </row>
    <row r="28" spans="1:68" ht="122.1" customHeight="1">
      <c r="A28" s="89"/>
      <c r="B28" s="89"/>
      <c r="C28" s="89"/>
      <c r="D28" s="89"/>
      <c r="E28" s="89"/>
      <c r="F28" s="89"/>
      <c r="G28" s="34">
        <v>1</v>
      </c>
      <c r="H28" s="34"/>
      <c r="I28" s="37" t="s">
        <v>53</v>
      </c>
      <c r="J28" s="47" t="s">
        <v>27</v>
      </c>
      <c r="K28" s="39"/>
      <c r="L28" s="48">
        <v>4266.88</v>
      </c>
      <c r="M28" s="49"/>
      <c r="N28" s="50"/>
      <c r="O28" s="91" t="s">
        <v>28</v>
      </c>
      <c r="P28" s="93" t="s">
        <v>29</v>
      </c>
      <c r="Q28" s="91" t="s">
        <v>30</v>
      </c>
      <c r="R28" s="93" t="s">
        <v>29</v>
      </c>
      <c r="S28" s="48">
        <v>6646.79</v>
      </c>
      <c r="T28" s="49"/>
      <c r="U28" s="50"/>
      <c r="V28" s="91" t="s">
        <v>31</v>
      </c>
      <c r="W28" s="93" t="s">
        <v>29</v>
      </c>
      <c r="X28" s="91" t="s">
        <v>32</v>
      </c>
      <c r="Y28" s="93" t="s">
        <v>29</v>
      </c>
      <c r="Z28" s="48">
        <v>6646.79</v>
      </c>
      <c r="AA28" s="49"/>
      <c r="AB28" s="50"/>
      <c r="AC28" s="91" t="s">
        <v>33</v>
      </c>
      <c r="AD28" s="93" t="s">
        <v>29</v>
      </c>
      <c r="AE28" s="91" t="s">
        <v>34</v>
      </c>
      <c r="AF28" s="93" t="s">
        <v>29</v>
      </c>
      <c r="AG28" s="48">
        <v>5244.61</v>
      </c>
      <c r="AH28" s="49"/>
      <c r="AI28" s="50"/>
      <c r="AJ28" s="91" t="s">
        <v>35</v>
      </c>
      <c r="AK28" s="93" t="s">
        <v>29</v>
      </c>
      <c r="AL28" s="91" t="s">
        <v>36</v>
      </c>
      <c r="AM28" s="93" t="s">
        <v>29</v>
      </c>
      <c r="AN28" s="48">
        <v>5244.61</v>
      </c>
      <c r="AO28" s="49"/>
      <c r="AP28" s="50"/>
      <c r="AQ28" s="91" t="s">
        <v>37</v>
      </c>
      <c r="AR28" s="93" t="s">
        <v>29</v>
      </c>
      <c r="AS28" s="91" t="s">
        <v>38</v>
      </c>
      <c r="AT28" s="93" t="s">
        <v>29</v>
      </c>
      <c r="AU28" s="48">
        <v>5875.82</v>
      </c>
      <c r="AV28" s="49"/>
      <c r="AW28" s="50"/>
      <c r="AX28" s="91" t="s">
        <v>39</v>
      </c>
      <c r="AY28" s="93" t="s">
        <v>29</v>
      </c>
      <c r="AZ28" s="91" t="s">
        <v>40</v>
      </c>
      <c r="BA28" s="93" t="s">
        <v>41</v>
      </c>
      <c r="BB28" s="49"/>
      <c r="BC28" s="98" t="s">
        <v>42</v>
      </c>
      <c r="BD28" s="1" t="e">
        <f ca="1">strCheckDate(L29:BB29)</f>
        <v>#NAME?</v>
      </c>
      <c r="BE28" s="41"/>
      <c r="BF28" s="41" t="str">
        <f t="shared" si="0"/>
        <v>вода</v>
      </c>
      <c r="BG28" s="41"/>
      <c r="BH28" s="41"/>
      <c r="BI28" s="41"/>
      <c r="BO28" s="1"/>
      <c r="BP28" s="1"/>
    </row>
    <row r="29" spans="1:68" ht="11.25" hidden="1" customHeight="1">
      <c r="A29" s="89"/>
      <c r="B29" s="89"/>
      <c r="C29" s="89"/>
      <c r="D29" s="89"/>
      <c r="E29" s="89"/>
      <c r="F29" s="89"/>
      <c r="G29" s="34"/>
      <c r="H29" s="34"/>
      <c r="I29" s="51"/>
      <c r="J29" s="39"/>
      <c r="K29" s="39"/>
      <c r="L29" s="49"/>
      <c r="M29" s="49"/>
      <c r="N29" s="52" t="str">
        <f>O28 &amp; "-" &amp; Q28</f>
        <v>01.01.2021-30.06.2021</v>
      </c>
      <c r="O29" s="92"/>
      <c r="P29" s="93"/>
      <c r="Q29" s="92"/>
      <c r="R29" s="93"/>
      <c r="S29" s="49"/>
      <c r="T29" s="49"/>
      <c r="U29" s="52" t="str">
        <f>V28 &amp; "-" &amp; X28</f>
        <v>01.07.2021-31.12.2021</v>
      </c>
      <c r="V29" s="92"/>
      <c r="W29" s="93"/>
      <c r="X29" s="92"/>
      <c r="Y29" s="93"/>
      <c r="Z29" s="49"/>
      <c r="AA29" s="49"/>
      <c r="AB29" s="52" t="str">
        <f>AC28 &amp; "-" &amp; AE28</f>
        <v>01.01.2022-30.06.2022</v>
      </c>
      <c r="AC29" s="92"/>
      <c r="AD29" s="93"/>
      <c r="AE29" s="92"/>
      <c r="AF29" s="93"/>
      <c r="AG29" s="49"/>
      <c r="AH29" s="49"/>
      <c r="AI29" s="52" t="str">
        <f>AJ28 &amp; "-" &amp; AL28</f>
        <v>01.07.2022-31.12.2022</v>
      </c>
      <c r="AJ29" s="92"/>
      <c r="AK29" s="93"/>
      <c r="AL29" s="92"/>
      <c r="AM29" s="93"/>
      <c r="AN29" s="49"/>
      <c r="AO29" s="49"/>
      <c r="AP29" s="52" t="str">
        <f>AQ28 &amp; "-" &amp; AS28</f>
        <v>01.01.2023-30.06.2023</v>
      </c>
      <c r="AQ29" s="92"/>
      <c r="AR29" s="93"/>
      <c r="AS29" s="92"/>
      <c r="AT29" s="93"/>
      <c r="AU29" s="49"/>
      <c r="AV29" s="49"/>
      <c r="AW29" s="52" t="str">
        <f>AX28 &amp; "-" &amp; AZ28</f>
        <v>01.07.2023-31.12.2023</v>
      </c>
      <c r="AX29" s="92"/>
      <c r="AY29" s="93"/>
      <c r="AZ29" s="92"/>
      <c r="BA29" s="93"/>
      <c r="BB29" s="49"/>
      <c r="BC29" s="99"/>
      <c r="BE29" s="41"/>
      <c r="BF29" s="41" t="str">
        <f t="shared" si="0"/>
        <v/>
      </c>
      <c r="BG29" s="41"/>
      <c r="BH29" s="41"/>
      <c r="BI29" s="41"/>
      <c r="BO29" s="1"/>
      <c r="BP29" s="1"/>
    </row>
    <row r="30" spans="1:68" ht="15" customHeight="1">
      <c r="A30" s="89"/>
      <c r="B30" s="89"/>
      <c r="C30" s="89"/>
      <c r="D30" s="89"/>
      <c r="E30" s="89"/>
      <c r="F30" s="89"/>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100"/>
      <c r="BE30" s="41"/>
      <c r="BF30" s="41" t="str">
        <f t="shared" si="0"/>
        <v>Добавить вид теплоносителя (параметры теплоносителя)</v>
      </c>
      <c r="BG30" s="41"/>
      <c r="BH30" s="41"/>
      <c r="BI30" s="41"/>
      <c r="BO30" s="1"/>
      <c r="BP30" s="1"/>
    </row>
    <row r="31" spans="1:68" ht="33.75">
      <c r="A31" s="89"/>
      <c r="B31" s="89"/>
      <c r="C31" s="89"/>
      <c r="D31" s="89"/>
      <c r="E31" s="89"/>
      <c r="F31" s="89">
        <v>3</v>
      </c>
      <c r="G31" s="34"/>
      <c r="H31" s="34"/>
      <c r="I31" s="37" t="s">
        <v>54</v>
      </c>
      <c r="J31" s="46" t="s">
        <v>24</v>
      </c>
      <c r="K31" s="39"/>
      <c r="L31" s="95" t="s">
        <v>45</v>
      </c>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7"/>
      <c r="BC31" s="40" t="s">
        <v>26</v>
      </c>
      <c r="BE31" s="41"/>
      <c r="BF31" s="41" t="str">
        <f t="shared" si="0"/>
        <v>Группа потребителей</v>
      </c>
      <c r="BG31" s="41"/>
      <c r="BH31" s="41"/>
      <c r="BI31" s="41"/>
      <c r="BO31" s="1"/>
      <c r="BP31" s="1"/>
    </row>
    <row r="32" spans="1:68" ht="122.1" customHeight="1">
      <c r="A32" s="89"/>
      <c r="B32" s="89"/>
      <c r="C32" s="89"/>
      <c r="D32" s="89"/>
      <c r="E32" s="89"/>
      <c r="F32" s="89"/>
      <c r="G32" s="34">
        <v>1</v>
      </c>
      <c r="H32" s="34"/>
      <c r="I32" s="37" t="s">
        <v>55</v>
      </c>
      <c r="J32" s="47" t="s">
        <v>27</v>
      </c>
      <c r="K32" s="39"/>
      <c r="L32" s="48">
        <v>3555.73</v>
      </c>
      <c r="M32" s="49"/>
      <c r="N32" s="50"/>
      <c r="O32" s="91" t="s">
        <v>28</v>
      </c>
      <c r="P32" s="93" t="s">
        <v>29</v>
      </c>
      <c r="Q32" s="91" t="s">
        <v>30</v>
      </c>
      <c r="R32" s="93" t="s">
        <v>29</v>
      </c>
      <c r="S32" s="48">
        <v>5538.99</v>
      </c>
      <c r="T32" s="49"/>
      <c r="U32" s="50"/>
      <c r="V32" s="91" t="s">
        <v>31</v>
      </c>
      <c r="W32" s="93" t="s">
        <v>29</v>
      </c>
      <c r="X32" s="91" t="s">
        <v>32</v>
      </c>
      <c r="Y32" s="93" t="s">
        <v>29</v>
      </c>
      <c r="Z32" s="48">
        <v>5538.99</v>
      </c>
      <c r="AA32" s="49"/>
      <c r="AB32" s="50"/>
      <c r="AC32" s="91" t="s">
        <v>33</v>
      </c>
      <c r="AD32" s="93" t="s">
        <v>29</v>
      </c>
      <c r="AE32" s="91" t="s">
        <v>34</v>
      </c>
      <c r="AF32" s="93" t="s">
        <v>29</v>
      </c>
      <c r="AG32" s="48">
        <v>4370.51</v>
      </c>
      <c r="AH32" s="49"/>
      <c r="AI32" s="50"/>
      <c r="AJ32" s="91" t="s">
        <v>35</v>
      </c>
      <c r="AK32" s="93" t="s">
        <v>29</v>
      </c>
      <c r="AL32" s="91" t="s">
        <v>36</v>
      </c>
      <c r="AM32" s="93" t="s">
        <v>29</v>
      </c>
      <c r="AN32" s="48">
        <v>4370.51</v>
      </c>
      <c r="AO32" s="49"/>
      <c r="AP32" s="50"/>
      <c r="AQ32" s="91" t="s">
        <v>37</v>
      </c>
      <c r="AR32" s="93" t="s">
        <v>29</v>
      </c>
      <c r="AS32" s="91" t="s">
        <v>38</v>
      </c>
      <c r="AT32" s="93" t="s">
        <v>29</v>
      </c>
      <c r="AU32" s="48">
        <v>4896.5200000000004</v>
      </c>
      <c r="AV32" s="49"/>
      <c r="AW32" s="50"/>
      <c r="AX32" s="91" t="s">
        <v>39</v>
      </c>
      <c r="AY32" s="93" t="s">
        <v>29</v>
      </c>
      <c r="AZ32" s="91" t="s">
        <v>40</v>
      </c>
      <c r="BA32" s="93" t="s">
        <v>41</v>
      </c>
      <c r="BB32" s="49"/>
      <c r="BC32" s="98" t="s">
        <v>42</v>
      </c>
      <c r="BD32" s="1" t="e">
        <f ca="1">strCheckDate(L33:BB33)</f>
        <v>#NAME?</v>
      </c>
      <c r="BE32" s="41"/>
      <c r="BF32" s="41" t="str">
        <f t="shared" si="0"/>
        <v>вода</v>
      </c>
      <c r="BG32" s="41"/>
      <c r="BH32" s="41"/>
      <c r="BI32" s="41"/>
      <c r="BO32" s="1"/>
      <c r="BP32" s="1"/>
    </row>
    <row r="33" spans="1:68" ht="11.25" hidden="1" customHeight="1">
      <c r="A33" s="89"/>
      <c r="B33" s="89"/>
      <c r="C33" s="89"/>
      <c r="D33" s="89"/>
      <c r="E33" s="89"/>
      <c r="F33" s="89"/>
      <c r="G33" s="34"/>
      <c r="H33" s="34"/>
      <c r="I33" s="51"/>
      <c r="J33" s="39"/>
      <c r="K33" s="39"/>
      <c r="L33" s="49"/>
      <c r="M33" s="49"/>
      <c r="N33" s="52" t="str">
        <f>O32 &amp; "-" &amp; Q32</f>
        <v>01.01.2021-30.06.2021</v>
      </c>
      <c r="O33" s="92"/>
      <c r="P33" s="93"/>
      <c r="Q33" s="92"/>
      <c r="R33" s="93"/>
      <c r="S33" s="49"/>
      <c r="T33" s="49"/>
      <c r="U33" s="52" t="str">
        <f>V32 &amp; "-" &amp; X32</f>
        <v>01.07.2021-31.12.2021</v>
      </c>
      <c r="V33" s="92"/>
      <c r="W33" s="93"/>
      <c r="X33" s="92"/>
      <c r="Y33" s="93"/>
      <c r="Z33" s="49"/>
      <c r="AA33" s="49"/>
      <c r="AB33" s="52" t="str">
        <f>AC32 &amp; "-" &amp; AE32</f>
        <v>01.01.2022-30.06.2022</v>
      </c>
      <c r="AC33" s="92"/>
      <c r="AD33" s="93"/>
      <c r="AE33" s="92"/>
      <c r="AF33" s="93"/>
      <c r="AG33" s="49"/>
      <c r="AH33" s="49"/>
      <c r="AI33" s="52" t="str">
        <f>AJ32 &amp; "-" &amp; AL32</f>
        <v>01.07.2022-31.12.2022</v>
      </c>
      <c r="AJ33" s="92"/>
      <c r="AK33" s="93"/>
      <c r="AL33" s="92"/>
      <c r="AM33" s="93"/>
      <c r="AN33" s="49"/>
      <c r="AO33" s="49"/>
      <c r="AP33" s="52" t="str">
        <f>AQ32 &amp; "-" &amp; AS32</f>
        <v>01.01.2023-30.06.2023</v>
      </c>
      <c r="AQ33" s="92"/>
      <c r="AR33" s="93"/>
      <c r="AS33" s="92"/>
      <c r="AT33" s="93"/>
      <c r="AU33" s="49"/>
      <c r="AV33" s="49"/>
      <c r="AW33" s="52" t="str">
        <f>AX32 &amp; "-" &amp; AZ32</f>
        <v>01.07.2023-31.12.2023</v>
      </c>
      <c r="AX33" s="92"/>
      <c r="AY33" s="93"/>
      <c r="AZ33" s="92"/>
      <c r="BA33" s="93"/>
      <c r="BB33" s="49"/>
      <c r="BC33" s="99"/>
      <c r="BE33" s="41"/>
      <c r="BF33" s="41" t="str">
        <f t="shared" si="0"/>
        <v/>
      </c>
      <c r="BG33" s="41"/>
      <c r="BH33" s="41"/>
      <c r="BI33" s="41"/>
      <c r="BO33" s="1"/>
      <c r="BP33" s="1"/>
    </row>
    <row r="34" spans="1:68" ht="15" customHeight="1">
      <c r="A34" s="89"/>
      <c r="B34" s="89"/>
      <c r="C34" s="89"/>
      <c r="D34" s="89"/>
      <c r="E34" s="89"/>
      <c r="F34" s="89"/>
      <c r="G34" s="36"/>
      <c r="H34" s="34"/>
      <c r="I34" s="53"/>
      <c r="J34" s="54" t="s">
        <v>43</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6"/>
      <c r="BC34" s="100"/>
      <c r="BE34" s="41"/>
      <c r="BF34" s="41" t="str">
        <f t="shared" si="0"/>
        <v>Добавить вид теплоносителя (параметры теплоносителя)</v>
      </c>
      <c r="BG34" s="41"/>
      <c r="BH34" s="41"/>
      <c r="BI34" s="41"/>
      <c r="BO34" s="1"/>
      <c r="BP34" s="1"/>
    </row>
    <row r="35" spans="1:68" ht="15" customHeight="1">
      <c r="A35" s="89"/>
      <c r="B35" s="89"/>
      <c r="C35" s="89"/>
      <c r="D35" s="89"/>
      <c r="E35" s="89"/>
      <c r="F35" s="36"/>
      <c r="G35" s="36"/>
      <c r="H35" s="34"/>
      <c r="I35" s="53"/>
      <c r="J35" s="57" t="s">
        <v>46</v>
      </c>
      <c r="K35" s="55"/>
      <c r="L35" s="55"/>
      <c r="M35" s="55"/>
      <c r="N35" s="55"/>
      <c r="O35" s="55"/>
      <c r="P35" s="55"/>
      <c r="Q35" s="55"/>
      <c r="R35" s="58"/>
      <c r="S35" s="55"/>
      <c r="T35" s="55"/>
      <c r="U35" s="55"/>
      <c r="V35" s="55"/>
      <c r="W35" s="55"/>
      <c r="X35" s="55"/>
      <c r="Y35" s="58"/>
      <c r="Z35" s="55"/>
      <c r="AA35" s="55"/>
      <c r="AB35" s="55"/>
      <c r="AC35" s="55"/>
      <c r="AD35" s="55"/>
      <c r="AE35" s="55"/>
      <c r="AF35" s="58"/>
      <c r="AG35" s="55"/>
      <c r="AH35" s="55"/>
      <c r="AI35" s="55"/>
      <c r="AJ35" s="55"/>
      <c r="AK35" s="55"/>
      <c r="AL35" s="55"/>
      <c r="AM35" s="58"/>
      <c r="AN35" s="55"/>
      <c r="AO35" s="55"/>
      <c r="AP35" s="55"/>
      <c r="AQ35" s="55"/>
      <c r="AR35" s="55"/>
      <c r="AS35" s="55"/>
      <c r="AT35" s="58"/>
      <c r="AU35" s="55"/>
      <c r="AV35" s="55"/>
      <c r="AW35" s="55"/>
      <c r="AX35" s="55"/>
      <c r="AY35" s="55"/>
      <c r="AZ35" s="55"/>
      <c r="BA35" s="58"/>
      <c r="BB35" s="55"/>
      <c r="BC35" s="59"/>
      <c r="BE35" s="41"/>
      <c r="BF35" s="41" t="str">
        <f t="shared" si="0"/>
        <v>Добавить группу потребителей</v>
      </c>
      <c r="BG35" s="41"/>
      <c r="BH35" s="41"/>
      <c r="BI35" s="41"/>
      <c r="BO35" s="1"/>
      <c r="BP35" s="1"/>
    </row>
    <row r="36" spans="1:68" ht="15" customHeight="1">
      <c r="A36" s="89"/>
      <c r="B36" s="89"/>
      <c r="C36" s="89"/>
      <c r="D36" s="89"/>
      <c r="E36" s="60"/>
      <c r="F36" s="36"/>
      <c r="G36" s="36"/>
      <c r="H36" s="36"/>
      <c r="I36" s="53"/>
      <c r="J36" s="61" t="s">
        <v>47</v>
      </c>
      <c r="K36" s="55"/>
      <c r="L36" s="55"/>
      <c r="M36" s="55"/>
      <c r="N36" s="55"/>
      <c r="O36" s="55"/>
      <c r="P36" s="55"/>
      <c r="Q36" s="55"/>
      <c r="R36" s="58"/>
      <c r="S36" s="55"/>
      <c r="T36" s="55"/>
      <c r="U36" s="55"/>
      <c r="V36" s="55"/>
      <c r="W36" s="55"/>
      <c r="X36" s="55"/>
      <c r="Y36" s="58"/>
      <c r="Z36" s="55"/>
      <c r="AA36" s="55"/>
      <c r="AB36" s="55"/>
      <c r="AC36" s="55"/>
      <c r="AD36" s="55"/>
      <c r="AE36" s="55"/>
      <c r="AF36" s="58"/>
      <c r="AG36" s="55"/>
      <c r="AH36" s="55"/>
      <c r="AI36" s="55"/>
      <c r="AJ36" s="55"/>
      <c r="AK36" s="55"/>
      <c r="AL36" s="55"/>
      <c r="AM36" s="58"/>
      <c r="AN36" s="55"/>
      <c r="AO36" s="55"/>
      <c r="AP36" s="55"/>
      <c r="AQ36" s="55"/>
      <c r="AR36" s="55"/>
      <c r="AS36" s="55"/>
      <c r="AT36" s="58"/>
      <c r="AU36" s="55"/>
      <c r="AV36" s="55"/>
      <c r="AW36" s="55"/>
      <c r="AX36" s="55"/>
      <c r="AY36" s="55"/>
      <c r="AZ36" s="55"/>
      <c r="BA36" s="58"/>
      <c r="BB36" s="55"/>
      <c r="BC36" s="59"/>
      <c r="BE36" s="41"/>
      <c r="BF36" s="41" t="str">
        <f t="shared" si="0"/>
        <v>Добавить схему подключения</v>
      </c>
      <c r="BG36" s="41"/>
      <c r="BH36" s="41"/>
      <c r="BI36" s="41"/>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62">
        <v>1</v>
      </c>
      <c r="J38" s="101" t="s">
        <v>48</v>
      </c>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row>
  </sheetData>
  <mergeCells count="151">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A18:A36"/>
    <mergeCell ref="L18:BB18"/>
    <mergeCell ref="B19:B36"/>
    <mergeCell ref="L19:BB19"/>
    <mergeCell ref="C20:C36"/>
    <mergeCell ref="L20:BB20"/>
    <mergeCell ref="D21:D36"/>
    <mergeCell ref="L21:BB21"/>
    <mergeCell ref="E22:E3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L12:R12"/>
    <mergeCell ref="S12:Y12"/>
    <mergeCell ref="Z12:AF12"/>
    <mergeCell ref="AG12:AM12"/>
    <mergeCell ref="AN12:AT12"/>
    <mergeCell ref="AU12:BA12"/>
    <mergeCell ref="I5:Q5"/>
    <mergeCell ref="L7:Q7"/>
    <mergeCell ref="L8:Q8"/>
    <mergeCell ref="L9:Q9"/>
    <mergeCell ref="L10:Q10"/>
    <mergeCell ref="I11:J11"/>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2020-05-08T10:18:30Z</dcterms:created>
  <dcterms:modified xsi:type="dcterms:W3CDTF">2021-04-07T06:24:47Z</dcterms:modified>
</cp:coreProperties>
</file>