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32"/>
  <c r="I18"/>
  <c r="BD24"/>
  <c r="BD28"/>
  <c r="I21"/>
  <c r="I19"/>
  <c r="I20"/>
</calcChain>
</file>

<file path=xl/sharedStrings.xml><?xml version="1.0" encoding="utf-8"?>
<sst xmlns="http://schemas.openxmlformats.org/spreadsheetml/2006/main" count="178" uniqueCount="56">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</sst>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102">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horizontal="lef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12"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4"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3" fillId="4" borderId="7" xfId="0" applyNumberFormat="1"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8" xfId="0" applyNumberFormat="1" applyFont="1" applyFill="1" applyBorder="1" applyAlignment="1" applyProtection="1">
      <alignment horizontal="center" vertical="center" textRotation="90"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6" borderId="2" xfId="1" applyNumberFormat="1"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indent="5"/>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6" fillId="6" borderId="2"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top"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27</xdr:row>
      <xdr:rowOff>0</xdr:rowOff>
    </xdr:from>
    <xdr:to>
      <xdr:col>15</xdr:col>
      <xdr:colOff>228600</xdr:colOff>
      <xdr:row>29</xdr:row>
      <xdr:rowOff>47625</xdr:rowOff>
    </xdr:to>
    <xdr:grpSp>
      <xdr:nvGrpSpPr>
        <xdr:cNvPr id="4" name="shCalendar" hidden="1"/>
        <xdr:cNvGrpSpPr>
          <a:grpSpLocks/>
        </xdr:cNvGrpSpPr>
      </xdr:nvGrpSpPr>
      <xdr:grpSpPr bwMode="auto">
        <a:xfrm>
          <a:off x="6629400" y="46101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0;&#1077;&#1076;&#1088;&#1086;&#1074;&#1099;&#1081;-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P38"/>
  <sheetViews>
    <sheetView tabSelected="1"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7" t="s">
        <v>0</v>
      </c>
      <c r="J5" s="7"/>
      <c r="K5" s="7"/>
      <c r="L5" s="7"/>
      <c r="M5" s="7"/>
      <c r="N5" s="7"/>
      <c r="O5" s="7"/>
      <c r="P5" s="7"/>
      <c r="Q5" s="7"/>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66" ht="3" customHeight="1">
      <c r="I6" s="5"/>
      <c r="J6" s="5"/>
      <c r="K6" s="5"/>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6"/>
    </row>
    <row r="7" spans="1:66" s="11" customFormat="1" ht="15" hidden="1">
      <c r="A7" s="10"/>
      <c r="B7" s="10"/>
      <c r="C7" s="10"/>
      <c r="D7" s="10"/>
      <c r="E7" s="10"/>
      <c r="F7" s="10"/>
      <c r="G7" s="10"/>
      <c r="H7" s="10"/>
      <c r="I7" s="12"/>
      <c r="J7" s="13"/>
      <c r="L7" s="14"/>
      <c r="M7" s="14"/>
      <c r="N7" s="14"/>
      <c r="O7" s="14"/>
      <c r="P7" s="14"/>
      <c r="Q7" s="14"/>
      <c r="R7" s="15"/>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5"/>
      <c r="BD7" s="10"/>
      <c r="BE7" s="10"/>
      <c r="BF7" s="10"/>
      <c r="BG7" s="10"/>
      <c r="BH7" s="10"/>
    </row>
    <row r="8" spans="1:66" s="18" customFormat="1" ht="30">
      <c r="A8" s="17"/>
      <c r="B8" s="17"/>
      <c r="C8" s="17"/>
      <c r="D8" s="17"/>
      <c r="E8" s="17"/>
      <c r="F8" s="17"/>
      <c r="G8" s="17"/>
      <c r="H8" s="17"/>
      <c r="I8" s="19"/>
      <c r="J8" s="20" t="str">
        <f>"Дата подачи заявления об "&amp;IF(datePr_ch="","утверждении","изменении") &amp; " тарифов"</f>
        <v>Дата подачи заявления об утверждении тарифов</v>
      </c>
      <c r="K8" s="21"/>
      <c r="L8" s="22" t="str">
        <f>IF(datePr_ch="",IF(datePr="","",datePr),datePr_ch)</f>
        <v>30.04.2020</v>
      </c>
      <c r="M8" s="22"/>
      <c r="N8" s="22"/>
      <c r="O8" s="22"/>
      <c r="P8" s="22"/>
      <c r="Q8" s="22"/>
      <c r="R8" s="23"/>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23"/>
      <c r="BC8" s="24"/>
      <c r="BD8" s="17"/>
      <c r="BE8" s="17"/>
      <c r="BF8" s="17"/>
      <c r="BG8" s="17"/>
      <c r="BH8" s="17"/>
      <c r="BI8" s="17"/>
      <c r="BJ8" s="17"/>
      <c r="BK8" s="17"/>
      <c r="BL8" s="17"/>
      <c r="BM8" s="17"/>
      <c r="BN8" s="17"/>
    </row>
    <row r="9" spans="1:66" s="18" customFormat="1" ht="30">
      <c r="A9" s="17"/>
      <c r="B9" s="17"/>
      <c r="C9" s="17"/>
      <c r="D9" s="17"/>
      <c r="E9" s="17"/>
      <c r="F9" s="17"/>
      <c r="G9" s="17"/>
      <c r="H9" s="17"/>
      <c r="I9" s="25"/>
      <c r="J9" s="20" t="str">
        <f>"Номер подачи заявления об "&amp;IF(numberPr_ch="","утверждении","изменении") &amp; " тарифов"</f>
        <v>Номер подачи заявления об утверждении тарифов</v>
      </c>
      <c r="K9" s="21"/>
      <c r="L9" s="22" t="str">
        <f>IF(numberPr_ch="",IF(numberPr="","",numberPr),numberPr_ch)</f>
        <v>4230</v>
      </c>
      <c r="M9" s="22"/>
      <c r="N9" s="22"/>
      <c r="O9" s="22"/>
      <c r="P9" s="22"/>
      <c r="Q9" s="22"/>
      <c r="R9" s="23"/>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23"/>
      <c r="BC9" s="24"/>
      <c r="BD9" s="17"/>
      <c r="BE9" s="17"/>
      <c r="BF9" s="17"/>
      <c r="BG9" s="17"/>
      <c r="BH9" s="17"/>
      <c r="BI9" s="17"/>
      <c r="BJ9" s="17"/>
      <c r="BK9" s="17"/>
      <c r="BL9" s="17"/>
      <c r="BM9" s="17"/>
      <c r="BN9" s="17"/>
    </row>
    <row r="10" spans="1:66" s="11" customFormat="1" ht="15" hidden="1">
      <c r="A10" s="10"/>
      <c r="B10" s="10"/>
      <c r="C10" s="10"/>
      <c r="D10" s="10"/>
      <c r="E10" s="10"/>
      <c r="F10" s="10"/>
      <c r="G10" s="10"/>
      <c r="H10" s="10"/>
      <c r="I10" s="12"/>
      <c r="J10" s="13"/>
      <c r="L10" s="14"/>
      <c r="M10" s="14"/>
      <c r="N10" s="14"/>
      <c r="O10" s="14"/>
      <c r="P10" s="14"/>
      <c r="Q10" s="14"/>
      <c r="R10" s="15"/>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5"/>
      <c r="BD10" s="10"/>
      <c r="BE10" s="10"/>
      <c r="BF10" s="10"/>
      <c r="BG10" s="10"/>
      <c r="BH10" s="10"/>
    </row>
    <row r="11" spans="1:66" s="18" customFormat="1" ht="15" hidden="1">
      <c r="A11" s="17"/>
      <c r="B11" s="17"/>
      <c r="C11" s="17"/>
      <c r="D11" s="17"/>
      <c r="E11" s="17"/>
      <c r="F11" s="17"/>
      <c r="G11" s="17"/>
      <c r="H11" s="17"/>
      <c r="I11" s="26"/>
      <c r="J11" s="26"/>
      <c r="K11" s="27"/>
      <c r="L11" s="23"/>
      <c r="M11" s="23"/>
      <c r="N11" s="23"/>
      <c r="O11" s="23"/>
      <c r="P11" s="23"/>
      <c r="Q11" s="23"/>
      <c r="R11" s="28" t="s">
        <v>1</v>
      </c>
      <c r="S11" s="23"/>
      <c r="T11" s="23"/>
      <c r="U11" s="23"/>
      <c r="V11" s="23"/>
      <c r="W11" s="23"/>
      <c r="X11" s="23"/>
      <c r="Y11" s="28" t="s">
        <v>1</v>
      </c>
      <c r="Z11" s="23"/>
      <c r="AA11" s="23"/>
      <c r="AB11" s="23"/>
      <c r="AC11" s="23"/>
      <c r="AD11" s="23"/>
      <c r="AE11" s="23"/>
      <c r="AF11" s="28" t="s">
        <v>1</v>
      </c>
      <c r="AG11" s="23"/>
      <c r="AH11" s="23"/>
      <c r="AI11" s="23"/>
      <c r="AJ11" s="23"/>
      <c r="AK11" s="23"/>
      <c r="AL11" s="23"/>
      <c r="AM11" s="28" t="s">
        <v>1</v>
      </c>
      <c r="AN11" s="23"/>
      <c r="AO11" s="23"/>
      <c r="AP11" s="23"/>
      <c r="AQ11" s="23"/>
      <c r="AR11" s="23"/>
      <c r="AS11" s="23"/>
      <c r="AT11" s="28" t="s">
        <v>1</v>
      </c>
      <c r="AU11" s="23"/>
      <c r="AV11" s="23"/>
      <c r="AW11" s="23"/>
      <c r="AX11" s="23"/>
      <c r="AY11" s="23"/>
      <c r="AZ11" s="23"/>
      <c r="BA11" s="28" t="s">
        <v>1</v>
      </c>
      <c r="BD11" s="17"/>
      <c r="BE11" s="17"/>
      <c r="BF11" s="17"/>
      <c r="BG11" s="17"/>
      <c r="BH11" s="17"/>
      <c r="BI11" s="17"/>
      <c r="BJ11" s="17"/>
      <c r="BK11" s="17"/>
      <c r="BL11" s="17"/>
      <c r="BM11" s="17"/>
      <c r="BN11" s="17"/>
    </row>
    <row r="12" spans="1:66" ht="14.25">
      <c r="I12" s="5"/>
      <c r="J12" s="5"/>
      <c r="K12" s="29"/>
      <c r="L12" s="30"/>
      <c r="M12" s="30"/>
      <c r="N12" s="30"/>
      <c r="O12" s="30"/>
      <c r="P12" s="30"/>
      <c r="Q12" s="30"/>
      <c r="R12" s="30"/>
      <c r="S12" s="30" t="s">
        <v>2</v>
      </c>
      <c r="T12" s="30"/>
      <c r="U12" s="30"/>
      <c r="V12" s="30"/>
      <c r="W12" s="30"/>
      <c r="X12" s="30"/>
      <c r="Y12" s="30"/>
      <c r="Z12" s="30" t="s">
        <v>2</v>
      </c>
      <c r="AA12" s="30"/>
      <c r="AB12" s="30"/>
      <c r="AC12" s="30"/>
      <c r="AD12" s="30"/>
      <c r="AE12" s="30"/>
      <c r="AF12" s="30"/>
      <c r="AG12" s="30" t="s">
        <v>2</v>
      </c>
      <c r="AH12" s="30"/>
      <c r="AI12" s="30"/>
      <c r="AJ12" s="30"/>
      <c r="AK12" s="30"/>
      <c r="AL12" s="30"/>
      <c r="AM12" s="30"/>
      <c r="AN12" s="30" t="s">
        <v>2</v>
      </c>
      <c r="AO12" s="30"/>
      <c r="AP12" s="30"/>
      <c r="AQ12" s="30"/>
      <c r="AR12" s="30"/>
      <c r="AS12" s="30"/>
      <c r="AT12" s="30"/>
      <c r="AU12" s="30" t="s">
        <v>2</v>
      </c>
      <c r="AV12" s="30"/>
      <c r="AW12" s="30"/>
      <c r="AX12" s="30"/>
      <c r="AY12" s="30"/>
      <c r="AZ12" s="30"/>
      <c r="BA12" s="30"/>
    </row>
    <row r="13" spans="1:66">
      <c r="I13" s="31" t="s">
        <v>3</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t="s">
        <v>4</v>
      </c>
    </row>
    <row r="14" spans="1:66" ht="14.25" customHeight="1">
      <c r="I14" s="32" t="s">
        <v>5</v>
      </c>
      <c r="J14" s="32" t="s">
        <v>6</v>
      </c>
      <c r="K14" s="33"/>
      <c r="L14" s="34" t="s">
        <v>7</v>
      </c>
      <c r="M14" s="35"/>
      <c r="N14" s="35"/>
      <c r="O14" s="35"/>
      <c r="P14" s="35"/>
      <c r="Q14" s="36"/>
      <c r="R14" s="37" t="s">
        <v>8</v>
      </c>
      <c r="S14" s="34" t="s">
        <v>7</v>
      </c>
      <c r="T14" s="35"/>
      <c r="U14" s="35"/>
      <c r="V14" s="35"/>
      <c r="W14" s="35"/>
      <c r="X14" s="36"/>
      <c r="Y14" s="37" t="s">
        <v>8</v>
      </c>
      <c r="Z14" s="34" t="s">
        <v>7</v>
      </c>
      <c r="AA14" s="35"/>
      <c r="AB14" s="35"/>
      <c r="AC14" s="35"/>
      <c r="AD14" s="35"/>
      <c r="AE14" s="36"/>
      <c r="AF14" s="37" t="s">
        <v>8</v>
      </c>
      <c r="AG14" s="34" t="s">
        <v>7</v>
      </c>
      <c r="AH14" s="35"/>
      <c r="AI14" s="35"/>
      <c r="AJ14" s="35"/>
      <c r="AK14" s="35"/>
      <c r="AL14" s="36"/>
      <c r="AM14" s="37" t="s">
        <v>8</v>
      </c>
      <c r="AN14" s="34" t="s">
        <v>7</v>
      </c>
      <c r="AO14" s="35"/>
      <c r="AP14" s="35"/>
      <c r="AQ14" s="35"/>
      <c r="AR14" s="35"/>
      <c r="AS14" s="36"/>
      <c r="AT14" s="37" t="s">
        <v>8</v>
      </c>
      <c r="AU14" s="34" t="s">
        <v>7</v>
      </c>
      <c r="AV14" s="35"/>
      <c r="AW14" s="35"/>
      <c r="AX14" s="35"/>
      <c r="AY14" s="35"/>
      <c r="AZ14" s="36"/>
      <c r="BA14" s="37" t="s">
        <v>8</v>
      </c>
      <c r="BB14" s="38" t="s">
        <v>9</v>
      </c>
      <c r="BC14" s="31"/>
    </row>
    <row r="15" spans="1:66" ht="14.25" customHeight="1">
      <c r="I15" s="32"/>
      <c r="J15" s="32"/>
      <c r="K15" s="39"/>
      <c r="L15" s="40" t="s">
        <v>10</v>
      </c>
      <c r="M15" s="41" t="s">
        <v>11</v>
      </c>
      <c r="N15" s="42"/>
      <c r="O15" s="43" t="s">
        <v>12</v>
      </c>
      <c r="P15" s="44"/>
      <c r="Q15" s="45"/>
      <c r="R15" s="46"/>
      <c r="S15" s="40" t="s">
        <v>10</v>
      </c>
      <c r="T15" s="41" t="s">
        <v>11</v>
      </c>
      <c r="U15" s="42"/>
      <c r="V15" s="43" t="s">
        <v>12</v>
      </c>
      <c r="W15" s="44"/>
      <c r="X15" s="45"/>
      <c r="Y15" s="46"/>
      <c r="Z15" s="40" t="s">
        <v>10</v>
      </c>
      <c r="AA15" s="41" t="s">
        <v>11</v>
      </c>
      <c r="AB15" s="42"/>
      <c r="AC15" s="43" t="s">
        <v>12</v>
      </c>
      <c r="AD15" s="44"/>
      <c r="AE15" s="45"/>
      <c r="AF15" s="46"/>
      <c r="AG15" s="40" t="s">
        <v>10</v>
      </c>
      <c r="AH15" s="41" t="s">
        <v>11</v>
      </c>
      <c r="AI15" s="42"/>
      <c r="AJ15" s="43" t="s">
        <v>12</v>
      </c>
      <c r="AK15" s="44"/>
      <c r="AL15" s="45"/>
      <c r="AM15" s="46"/>
      <c r="AN15" s="40" t="s">
        <v>10</v>
      </c>
      <c r="AO15" s="41" t="s">
        <v>11</v>
      </c>
      <c r="AP15" s="42"/>
      <c r="AQ15" s="43" t="s">
        <v>12</v>
      </c>
      <c r="AR15" s="44"/>
      <c r="AS15" s="45"/>
      <c r="AT15" s="46"/>
      <c r="AU15" s="40" t="s">
        <v>10</v>
      </c>
      <c r="AV15" s="41" t="s">
        <v>11</v>
      </c>
      <c r="AW15" s="42"/>
      <c r="AX15" s="43" t="s">
        <v>12</v>
      </c>
      <c r="AY15" s="44"/>
      <c r="AZ15" s="45"/>
      <c r="BA15" s="46"/>
      <c r="BB15" s="47"/>
      <c r="BC15" s="31"/>
    </row>
    <row r="16" spans="1:66" ht="33.75" customHeight="1">
      <c r="I16" s="32"/>
      <c r="J16" s="32"/>
      <c r="K16" s="48"/>
      <c r="L16" s="49"/>
      <c r="M16" s="50" t="s">
        <v>13</v>
      </c>
      <c r="N16" s="50" t="s">
        <v>14</v>
      </c>
      <c r="O16" s="51" t="s">
        <v>15</v>
      </c>
      <c r="P16" s="52" t="s">
        <v>16</v>
      </c>
      <c r="Q16" s="53"/>
      <c r="R16" s="54"/>
      <c r="S16" s="49"/>
      <c r="T16" s="50" t="s">
        <v>13</v>
      </c>
      <c r="U16" s="50" t="s">
        <v>14</v>
      </c>
      <c r="V16" s="51" t="s">
        <v>15</v>
      </c>
      <c r="W16" s="52" t="s">
        <v>16</v>
      </c>
      <c r="X16" s="53"/>
      <c r="Y16" s="54"/>
      <c r="Z16" s="49"/>
      <c r="AA16" s="50" t="s">
        <v>13</v>
      </c>
      <c r="AB16" s="50" t="s">
        <v>14</v>
      </c>
      <c r="AC16" s="51" t="s">
        <v>15</v>
      </c>
      <c r="AD16" s="52" t="s">
        <v>16</v>
      </c>
      <c r="AE16" s="53"/>
      <c r="AF16" s="54"/>
      <c r="AG16" s="49"/>
      <c r="AH16" s="50" t="s">
        <v>13</v>
      </c>
      <c r="AI16" s="50" t="s">
        <v>14</v>
      </c>
      <c r="AJ16" s="51" t="s">
        <v>15</v>
      </c>
      <c r="AK16" s="52" t="s">
        <v>16</v>
      </c>
      <c r="AL16" s="53"/>
      <c r="AM16" s="54"/>
      <c r="AN16" s="49"/>
      <c r="AO16" s="50" t="s">
        <v>13</v>
      </c>
      <c r="AP16" s="50" t="s">
        <v>14</v>
      </c>
      <c r="AQ16" s="51" t="s">
        <v>15</v>
      </c>
      <c r="AR16" s="52" t="s">
        <v>16</v>
      </c>
      <c r="AS16" s="53"/>
      <c r="AT16" s="54"/>
      <c r="AU16" s="49"/>
      <c r="AV16" s="50" t="s">
        <v>13</v>
      </c>
      <c r="AW16" s="50" t="s">
        <v>14</v>
      </c>
      <c r="AX16" s="51" t="s">
        <v>15</v>
      </c>
      <c r="AY16" s="52" t="s">
        <v>16</v>
      </c>
      <c r="AZ16" s="53"/>
      <c r="BA16" s="54"/>
      <c r="BB16" s="55"/>
      <c r="BC16" s="31"/>
    </row>
    <row r="17" spans="1:68">
      <c r="I17" s="56" t="s">
        <v>17</v>
      </c>
      <c r="J17" s="56" t="s">
        <v>18</v>
      </c>
      <c r="K17" s="57" t="str">
        <f ca="1">OFFSET(K17,0,-1)</f>
        <v>2</v>
      </c>
      <c r="L17" s="58">
        <f ca="1">OFFSET(L17,0,-1)+1</f>
        <v>3</v>
      </c>
      <c r="M17" s="58">
        <f ca="1">OFFSET(M17,0,-1)+1</f>
        <v>4</v>
      </c>
      <c r="N17" s="58">
        <f ca="1">OFFSET(N17,0,-1)+1</f>
        <v>5</v>
      </c>
      <c r="O17" s="58">
        <f ca="1">OFFSET(O17,0,-1)+1</f>
        <v>6</v>
      </c>
      <c r="P17" s="59">
        <f ca="1">OFFSET(P17,0,-1)+1</f>
        <v>7</v>
      </c>
      <c r="Q17" s="59"/>
      <c r="R17" s="58">
        <f ca="1">OFFSET(R17,0,-2)+1</f>
        <v>8</v>
      </c>
      <c r="S17" s="58">
        <f ca="1">OFFSET(S17,0,-1)+1</f>
        <v>9</v>
      </c>
      <c r="T17" s="58">
        <f ca="1">OFFSET(T17,0,-1)+1</f>
        <v>10</v>
      </c>
      <c r="U17" s="58">
        <f ca="1">OFFSET(U17,0,-1)+1</f>
        <v>11</v>
      </c>
      <c r="V17" s="58">
        <f ca="1">OFFSET(V17,0,-1)+1</f>
        <v>12</v>
      </c>
      <c r="W17" s="59">
        <f ca="1">OFFSET(W17,0,-1)+1</f>
        <v>13</v>
      </c>
      <c r="X17" s="59"/>
      <c r="Y17" s="58">
        <f ca="1">OFFSET(Y17,0,-2)+1</f>
        <v>14</v>
      </c>
      <c r="Z17" s="58">
        <f ca="1">OFFSET(Z17,0,-1)+1</f>
        <v>15</v>
      </c>
      <c r="AA17" s="58">
        <f ca="1">OFFSET(AA17,0,-1)+1</f>
        <v>16</v>
      </c>
      <c r="AB17" s="58">
        <f ca="1">OFFSET(AB17,0,-1)+1</f>
        <v>17</v>
      </c>
      <c r="AC17" s="58">
        <f ca="1">OFFSET(AC17,0,-1)+1</f>
        <v>18</v>
      </c>
      <c r="AD17" s="59">
        <f ca="1">OFFSET(AD17,0,-1)+1</f>
        <v>19</v>
      </c>
      <c r="AE17" s="59"/>
      <c r="AF17" s="58">
        <f ca="1">OFFSET(AF17,0,-2)+1</f>
        <v>20</v>
      </c>
      <c r="AG17" s="58">
        <f ca="1">OFFSET(AG17,0,-1)+1</f>
        <v>21</v>
      </c>
      <c r="AH17" s="58">
        <f ca="1">OFFSET(AH17,0,-1)+1</f>
        <v>22</v>
      </c>
      <c r="AI17" s="58">
        <f ca="1">OFFSET(AI17,0,-1)+1</f>
        <v>23</v>
      </c>
      <c r="AJ17" s="58">
        <f ca="1">OFFSET(AJ17,0,-1)+1</f>
        <v>24</v>
      </c>
      <c r="AK17" s="59">
        <f ca="1">OFFSET(AK17,0,-1)+1</f>
        <v>25</v>
      </c>
      <c r="AL17" s="59"/>
      <c r="AM17" s="58">
        <f ca="1">OFFSET(AM17,0,-2)+1</f>
        <v>26</v>
      </c>
      <c r="AN17" s="58">
        <f ca="1">OFFSET(AN17,0,-1)+1</f>
        <v>27</v>
      </c>
      <c r="AO17" s="58">
        <f ca="1">OFFSET(AO17,0,-1)+1</f>
        <v>28</v>
      </c>
      <c r="AP17" s="58">
        <f ca="1">OFFSET(AP17,0,-1)+1</f>
        <v>29</v>
      </c>
      <c r="AQ17" s="58">
        <f ca="1">OFFSET(AQ17,0,-1)+1</f>
        <v>30</v>
      </c>
      <c r="AR17" s="59">
        <f ca="1">OFFSET(AR17,0,-1)+1</f>
        <v>31</v>
      </c>
      <c r="AS17" s="59"/>
      <c r="AT17" s="58">
        <f ca="1">OFFSET(AT17,0,-2)+1</f>
        <v>32</v>
      </c>
      <c r="AU17" s="58">
        <f ca="1">OFFSET(AU17,0,-1)+1</f>
        <v>33</v>
      </c>
      <c r="AV17" s="58">
        <f ca="1">OFFSET(AV17,0,-1)+1</f>
        <v>34</v>
      </c>
      <c r="AW17" s="58">
        <f ca="1">OFFSET(AW17,0,-1)+1</f>
        <v>35</v>
      </c>
      <c r="AX17" s="58">
        <f ca="1">OFFSET(AX17,0,-1)+1</f>
        <v>36</v>
      </c>
      <c r="AY17" s="59">
        <f ca="1">OFFSET(AY17,0,-1)+1</f>
        <v>37</v>
      </c>
      <c r="AZ17" s="59"/>
      <c r="BA17" s="58">
        <f ca="1">OFFSET(BA17,0,-2)+1</f>
        <v>38</v>
      </c>
      <c r="BB17" s="57">
        <f ca="1">OFFSET(BB17,0,-1)</f>
        <v>38</v>
      </c>
      <c r="BC17" s="58">
        <f ca="1">OFFSET(BC17,0,-1)+1</f>
        <v>39</v>
      </c>
    </row>
    <row r="18" spans="1:68" ht="22.5" hidden="1">
      <c r="A18" s="60">
        <v>1</v>
      </c>
      <c r="B18" s="61"/>
      <c r="C18" s="61"/>
      <c r="D18" s="61"/>
      <c r="E18" s="62"/>
      <c r="F18" s="63"/>
      <c r="G18" s="63"/>
      <c r="H18" s="63"/>
      <c r="I18" s="64" t="e">
        <f ca="1">mergeValue(A18)</f>
        <v>#NAME?</v>
      </c>
      <c r="J18" s="65" t="s">
        <v>19</v>
      </c>
      <c r="K18" s="66"/>
      <c r="L18" s="67" t="str">
        <f>IF('[1]Перечень тарифов'!J21="","","" &amp; '[1]Перечень тарифов'!J21 &amp; "")</f>
        <v/>
      </c>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t="s">
        <v>20</v>
      </c>
      <c r="BE18" s="69"/>
      <c r="BF18" s="69" t="str">
        <f t="shared" ref="BF18:BF36" si="0">IF(J18="","",J18 )</f>
        <v>Наименование тарифа</v>
      </c>
      <c r="BG18" s="69"/>
      <c r="BH18" s="69"/>
      <c r="BI18" s="69"/>
      <c r="BO18" s="1"/>
      <c r="BP18" s="1"/>
    </row>
    <row r="19" spans="1:68" hidden="1">
      <c r="A19" s="60"/>
      <c r="B19" s="60">
        <v>1</v>
      </c>
      <c r="C19" s="61"/>
      <c r="D19" s="61"/>
      <c r="E19" s="63"/>
      <c r="F19" s="63"/>
      <c r="G19" s="63"/>
      <c r="H19" s="63"/>
      <c r="I19" s="64" t="e">
        <f ca="1">mergeValue(A19) &amp;"."&amp; mergeValue(B19)</f>
        <v>#NAME?</v>
      </c>
      <c r="J19" s="70"/>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BE19" s="69"/>
      <c r="BF19" s="69" t="str">
        <f t="shared" si="0"/>
        <v/>
      </c>
      <c r="BG19" s="69"/>
      <c r="BH19" s="69"/>
      <c r="BI19" s="69"/>
      <c r="BO19" s="1"/>
      <c r="BP19" s="1"/>
    </row>
    <row r="20" spans="1:68" hidden="1">
      <c r="A20" s="60"/>
      <c r="B20" s="60"/>
      <c r="C20" s="60">
        <v>1</v>
      </c>
      <c r="D20" s="61"/>
      <c r="E20" s="63"/>
      <c r="F20" s="63"/>
      <c r="G20" s="63"/>
      <c r="H20" s="63"/>
      <c r="I20" s="64" t="e">
        <f ca="1">mergeValue(A20) &amp;"."&amp; mergeValue(B20)&amp;"."&amp; mergeValue(C20)</f>
        <v>#NAME?</v>
      </c>
      <c r="J20" s="71"/>
      <c r="K20" s="66"/>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BE20" s="69"/>
      <c r="BF20" s="69" t="str">
        <f t="shared" si="0"/>
        <v/>
      </c>
      <c r="BG20" s="69"/>
      <c r="BH20" s="69"/>
      <c r="BI20" s="69"/>
      <c r="BO20" s="1"/>
      <c r="BP20" s="1"/>
    </row>
    <row r="21" spans="1:68" hidden="1">
      <c r="A21" s="60"/>
      <c r="B21" s="60"/>
      <c r="C21" s="60"/>
      <c r="D21" s="60">
        <v>1</v>
      </c>
      <c r="E21" s="63"/>
      <c r="F21" s="63"/>
      <c r="G21" s="63"/>
      <c r="H21" s="63"/>
      <c r="I21" s="64" t="e">
        <f ca="1">mergeValue(A21) &amp;"."&amp; mergeValue(B21)&amp;"."&amp; mergeValue(C21)&amp;"."&amp; mergeValue(D21)</f>
        <v>#NAME?</v>
      </c>
      <c r="J21" s="72"/>
      <c r="K21" s="66"/>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BE21" s="69"/>
      <c r="BF21" s="69" t="str">
        <f t="shared" si="0"/>
        <v/>
      </c>
      <c r="BG21" s="69"/>
      <c r="BH21" s="69"/>
      <c r="BI21" s="69"/>
      <c r="BO21" s="1"/>
      <c r="BP21" s="1"/>
    </row>
    <row r="22" spans="1:68" ht="78.75">
      <c r="A22" s="60"/>
      <c r="B22" s="60"/>
      <c r="C22" s="60"/>
      <c r="D22" s="60"/>
      <c r="E22" s="60">
        <v>1</v>
      </c>
      <c r="F22" s="63"/>
      <c r="G22" s="63"/>
      <c r="H22" s="61">
        <v>1</v>
      </c>
      <c r="I22" s="64" t="s">
        <v>49</v>
      </c>
      <c r="J22" s="73" t="s">
        <v>21</v>
      </c>
      <c r="K22" s="66"/>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68" t="s">
        <v>23</v>
      </c>
      <c r="BE22" s="69"/>
      <c r="BF22" s="69" t="str">
        <f t="shared" si="0"/>
        <v>Схема подключения теплопотребляющей установки к коллектору источника тепловой энергии</v>
      </c>
      <c r="BG22" s="69"/>
      <c r="BH22" s="69"/>
      <c r="BI22" s="69"/>
      <c r="BO22" s="1"/>
      <c r="BP22" s="1"/>
    </row>
    <row r="23" spans="1:68" ht="33.75">
      <c r="A23" s="60"/>
      <c r="B23" s="60"/>
      <c r="C23" s="60"/>
      <c r="D23" s="60"/>
      <c r="E23" s="60"/>
      <c r="F23" s="60">
        <v>1</v>
      </c>
      <c r="G23" s="61"/>
      <c r="H23" s="61"/>
      <c r="I23" s="64" t="s">
        <v>50</v>
      </c>
      <c r="J23" s="75" t="s">
        <v>24</v>
      </c>
      <c r="K23" s="66"/>
      <c r="L23" s="76" t="s">
        <v>25</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8"/>
      <c r="BC23" s="68" t="s">
        <v>26</v>
      </c>
      <c r="BE23" s="69"/>
      <c r="BF23" s="69" t="str">
        <f t="shared" si="0"/>
        <v>Группа потребителей</v>
      </c>
      <c r="BG23" s="69"/>
      <c r="BH23" s="69"/>
      <c r="BI23" s="69"/>
      <c r="BO23" s="1"/>
      <c r="BP23" s="1"/>
    </row>
    <row r="24" spans="1:68">
      <c r="A24" s="60"/>
      <c r="B24" s="60"/>
      <c r="C24" s="60"/>
      <c r="D24" s="60"/>
      <c r="E24" s="60"/>
      <c r="F24" s="60"/>
      <c r="G24" s="61">
        <v>1</v>
      </c>
      <c r="H24" s="61"/>
      <c r="I24" s="64" t="s">
        <v>51</v>
      </c>
      <c r="J24" s="79" t="s">
        <v>27</v>
      </c>
      <c r="K24" s="66"/>
      <c r="L24" s="80">
        <v>1423.37</v>
      </c>
      <c r="M24" s="81"/>
      <c r="N24" s="82"/>
      <c r="O24" s="83" t="s">
        <v>28</v>
      </c>
      <c r="P24" s="84" t="s">
        <v>29</v>
      </c>
      <c r="Q24" s="83" t="s">
        <v>30</v>
      </c>
      <c r="R24" s="84" t="s">
        <v>29</v>
      </c>
      <c r="S24" s="80">
        <v>4891.29</v>
      </c>
      <c r="T24" s="81"/>
      <c r="U24" s="82"/>
      <c r="V24" s="83" t="s">
        <v>31</v>
      </c>
      <c r="W24" s="84" t="s">
        <v>29</v>
      </c>
      <c r="X24" s="83" t="s">
        <v>32</v>
      </c>
      <c r="Y24" s="84" t="s">
        <v>29</v>
      </c>
      <c r="Z24" s="80">
        <v>4891.29</v>
      </c>
      <c r="AA24" s="81"/>
      <c r="AB24" s="82"/>
      <c r="AC24" s="83" t="s">
        <v>33</v>
      </c>
      <c r="AD24" s="84" t="s">
        <v>29</v>
      </c>
      <c r="AE24" s="83" t="s">
        <v>34</v>
      </c>
      <c r="AF24" s="84" t="s">
        <v>29</v>
      </c>
      <c r="AG24" s="80">
        <v>2757.33</v>
      </c>
      <c r="AH24" s="81"/>
      <c r="AI24" s="82"/>
      <c r="AJ24" s="83" t="s">
        <v>35</v>
      </c>
      <c r="AK24" s="84" t="s">
        <v>29</v>
      </c>
      <c r="AL24" s="83" t="s">
        <v>36</v>
      </c>
      <c r="AM24" s="84" t="s">
        <v>29</v>
      </c>
      <c r="AN24" s="80">
        <v>2757.33</v>
      </c>
      <c r="AO24" s="81"/>
      <c r="AP24" s="82"/>
      <c r="AQ24" s="83" t="s">
        <v>37</v>
      </c>
      <c r="AR24" s="84" t="s">
        <v>29</v>
      </c>
      <c r="AS24" s="83" t="s">
        <v>38</v>
      </c>
      <c r="AT24" s="84" t="s">
        <v>29</v>
      </c>
      <c r="AU24" s="80">
        <v>3490.28</v>
      </c>
      <c r="AV24" s="81"/>
      <c r="AW24" s="82"/>
      <c r="AX24" s="83" t="s">
        <v>39</v>
      </c>
      <c r="AY24" s="84" t="s">
        <v>29</v>
      </c>
      <c r="AZ24" s="83" t="s">
        <v>40</v>
      </c>
      <c r="BA24" s="84" t="s">
        <v>41</v>
      </c>
      <c r="BB24" s="81"/>
      <c r="BC24" s="85" t="s">
        <v>42</v>
      </c>
      <c r="BD24" s="1" t="e">
        <f ca="1">strCheckDate(L25:BB25)</f>
        <v>#NAME?</v>
      </c>
      <c r="BE24" s="69"/>
      <c r="BF24" s="69" t="str">
        <f t="shared" si="0"/>
        <v>вода</v>
      </c>
      <c r="BG24" s="69"/>
      <c r="BH24" s="69"/>
      <c r="BI24" s="69"/>
      <c r="BO24" s="1"/>
      <c r="BP24" s="1"/>
    </row>
    <row r="25" spans="1:68" ht="11.25" hidden="1" customHeight="1">
      <c r="A25" s="60"/>
      <c r="B25" s="60"/>
      <c r="C25" s="60"/>
      <c r="D25" s="60"/>
      <c r="E25" s="60"/>
      <c r="F25" s="60"/>
      <c r="G25" s="61"/>
      <c r="H25" s="61"/>
      <c r="I25" s="86"/>
      <c r="J25" s="66"/>
      <c r="K25" s="66"/>
      <c r="L25" s="81"/>
      <c r="M25" s="81"/>
      <c r="N25" s="87" t="str">
        <f>O24 &amp; "-" &amp; Q24</f>
        <v>01.01.2021-30.06.2021</v>
      </c>
      <c r="O25" s="88"/>
      <c r="P25" s="84"/>
      <c r="Q25" s="88"/>
      <c r="R25" s="84"/>
      <c r="S25" s="81"/>
      <c r="T25" s="81"/>
      <c r="U25" s="87" t="str">
        <f>V24 &amp; "-" &amp; X24</f>
        <v>01.07.2021-31.12.2021</v>
      </c>
      <c r="V25" s="88"/>
      <c r="W25" s="84"/>
      <c r="X25" s="88"/>
      <c r="Y25" s="84"/>
      <c r="Z25" s="81"/>
      <c r="AA25" s="81"/>
      <c r="AB25" s="87" t="str">
        <f>AC24 &amp; "-" &amp; AE24</f>
        <v>01.01.2022-30.06.2022</v>
      </c>
      <c r="AC25" s="88"/>
      <c r="AD25" s="84"/>
      <c r="AE25" s="88"/>
      <c r="AF25" s="84"/>
      <c r="AG25" s="81"/>
      <c r="AH25" s="81"/>
      <c r="AI25" s="87" t="str">
        <f>AJ24 &amp; "-" &amp; AL24</f>
        <v>01.07.2022-31.12.2022</v>
      </c>
      <c r="AJ25" s="88"/>
      <c r="AK25" s="84"/>
      <c r="AL25" s="88"/>
      <c r="AM25" s="84"/>
      <c r="AN25" s="81"/>
      <c r="AO25" s="81"/>
      <c r="AP25" s="87" t="str">
        <f>AQ24 &amp; "-" &amp; AS24</f>
        <v>01.01.2023-30.06.2023</v>
      </c>
      <c r="AQ25" s="88"/>
      <c r="AR25" s="84"/>
      <c r="AS25" s="88"/>
      <c r="AT25" s="84"/>
      <c r="AU25" s="81"/>
      <c r="AV25" s="81"/>
      <c r="AW25" s="87" t="str">
        <f>AX24 &amp; "-" &amp; AZ24</f>
        <v>01.07.2023-31.12.2023</v>
      </c>
      <c r="AX25" s="88"/>
      <c r="AY25" s="84"/>
      <c r="AZ25" s="88"/>
      <c r="BA25" s="84"/>
      <c r="BB25" s="81"/>
      <c r="BC25" s="89"/>
      <c r="BE25" s="69"/>
      <c r="BF25" s="69" t="str">
        <f t="shared" si="0"/>
        <v/>
      </c>
      <c r="BG25" s="69"/>
      <c r="BH25" s="69"/>
      <c r="BI25" s="69"/>
      <c r="BO25" s="1"/>
      <c r="BP25" s="1"/>
    </row>
    <row r="26" spans="1:68" ht="15" customHeight="1">
      <c r="A26" s="60"/>
      <c r="B26" s="60"/>
      <c r="C26" s="60"/>
      <c r="D26" s="60"/>
      <c r="E26" s="60"/>
      <c r="F26" s="60"/>
      <c r="G26" s="63"/>
      <c r="H26" s="61"/>
      <c r="I26" s="90"/>
      <c r="J26" s="91" t="s">
        <v>43</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3"/>
      <c r="BC26" s="94"/>
      <c r="BE26" s="69"/>
      <c r="BF26" s="69" t="str">
        <f t="shared" si="0"/>
        <v>Добавить вид теплоносителя (параметры теплоносителя)</v>
      </c>
      <c r="BG26" s="69"/>
      <c r="BH26" s="69"/>
      <c r="BI26" s="69"/>
      <c r="BO26" s="1"/>
      <c r="BP26" s="1"/>
    </row>
    <row r="27" spans="1:68" ht="33.75">
      <c r="A27" s="60"/>
      <c r="B27" s="60"/>
      <c r="C27" s="60"/>
      <c r="D27" s="60"/>
      <c r="E27" s="60"/>
      <c r="F27" s="60">
        <v>2</v>
      </c>
      <c r="G27" s="61"/>
      <c r="H27" s="61"/>
      <c r="I27" s="64" t="s">
        <v>52</v>
      </c>
      <c r="J27" s="75" t="s">
        <v>24</v>
      </c>
      <c r="K27" s="66"/>
      <c r="L27" s="76" t="s">
        <v>44</v>
      </c>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8"/>
      <c r="BC27" s="68" t="s">
        <v>26</v>
      </c>
      <c r="BE27" s="69"/>
      <c r="BF27" s="69" t="str">
        <f t="shared" si="0"/>
        <v>Группа потребителей</v>
      </c>
      <c r="BG27" s="69"/>
      <c r="BH27" s="69"/>
      <c r="BI27" s="69"/>
      <c r="BO27" s="1"/>
      <c r="BP27" s="1"/>
    </row>
    <row r="28" spans="1:68">
      <c r="A28" s="60"/>
      <c r="B28" s="60"/>
      <c r="C28" s="60"/>
      <c r="D28" s="60"/>
      <c r="E28" s="60"/>
      <c r="F28" s="60"/>
      <c r="G28" s="61">
        <v>1</v>
      </c>
      <c r="H28" s="61"/>
      <c r="I28" s="64" t="s">
        <v>53</v>
      </c>
      <c r="J28" s="79" t="s">
        <v>27</v>
      </c>
      <c r="K28" s="66"/>
      <c r="L28" s="80">
        <v>1708.04</v>
      </c>
      <c r="M28" s="81"/>
      <c r="N28" s="82"/>
      <c r="O28" s="83" t="s">
        <v>28</v>
      </c>
      <c r="P28" s="84" t="s">
        <v>29</v>
      </c>
      <c r="Q28" s="83" t="s">
        <v>30</v>
      </c>
      <c r="R28" s="84" t="s">
        <v>29</v>
      </c>
      <c r="S28" s="80">
        <v>5869.55</v>
      </c>
      <c r="T28" s="81"/>
      <c r="U28" s="82"/>
      <c r="V28" s="83" t="s">
        <v>31</v>
      </c>
      <c r="W28" s="84" t="s">
        <v>29</v>
      </c>
      <c r="X28" s="83" t="s">
        <v>32</v>
      </c>
      <c r="Y28" s="84" t="s">
        <v>29</v>
      </c>
      <c r="Z28" s="80">
        <v>5869.55</v>
      </c>
      <c r="AA28" s="81"/>
      <c r="AB28" s="82"/>
      <c r="AC28" s="83" t="s">
        <v>33</v>
      </c>
      <c r="AD28" s="84" t="s">
        <v>29</v>
      </c>
      <c r="AE28" s="83" t="s">
        <v>34</v>
      </c>
      <c r="AF28" s="84" t="s">
        <v>29</v>
      </c>
      <c r="AG28" s="80">
        <v>3308.8</v>
      </c>
      <c r="AH28" s="81"/>
      <c r="AI28" s="82"/>
      <c r="AJ28" s="83" t="s">
        <v>35</v>
      </c>
      <c r="AK28" s="84" t="s">
        <v>29</v>
      </c>
      <c r="AL28" s="83" t="s">
        <v>36</v>
      </c>
      <c r="AM28" s="84" t="s">
        <v>29</v>
      </c>
      <c r="AN28" s="80">
        <v>3308.8</v>
      </c>
      <c r="AO28" s="81"/>
      <c r="AP28" s="82"/>
      <c r="AQ28" s="83" t="s">
        <v>37</v>
      </c>
      <c r="AR28" s="84" t="s">
        <v>29</v>
      </c>
      <c r="AS28" s="83" t="s">
        <v>38</v>
      </c>
      <c r="AT28" s="84" t="s">
        <v>29</v>
      </c>
      <c r="AU28" s="80">
        <v>4188.34</v>
      </c>
      <c r="AV28" s="81"/>
      <c r="AW28" s="82"/>
      <c r="AX28" s="83" t="s">
        <v>39</v>
      </c>
      <c r="AY28" s="84" t="s">
        <v>29</v>
      </c>
      <c r="AZ28" s="83" t="s">
        <v>40</v>
      </c>
      <c r="BA28" s="84" t="s">
        <v>41</v>
      </c>
      <c r="BB28" s="81"/>
      <c r="BC28" s="85" t="s">
        <v>42</v>
      </c>
      <c r="BD28" s="1" t="e">
        <f ca="1">strCheckDate(L29:BB29)</f>
        <v>#NAME?</v>
      </c>
      <c r="BE28" s="69"/>
      <c r="BF28" s="69" t="str">
        <f t="shared" si="0"/>
        <v>вода</v>
      </c>
      <c r="BG28" s="69"/>
      <c r="BH28" s="69"/>
      <c r="BI28" s="69"/>
      <c r="BO28" s="1"/>
      <c r="BP28" s="1"/>
    </row>
    <row r="29" spans="1:68" ht="11.25" hidden="1" customHeight="1">
      <c r="A29" s="60"/>
      <c r="B29" s="60"/>
      <c r="C29" s="60"/>
      <c r="D29" s="60"/>
      <c r="E29" s="60"/>
      <c r="F29" s="60"/>
      <c r="G29" s="61"/>
      <c r="H29" s="61"/>
      <c r="I29" s="86"/>
      <c r="J29" s="66"/>
      <c r="K29" s="66"/>
      <c r="L29" s="81"/>
      <c r="M29" s="81"/>
      <c r="N29" s="87" t="str">
        <f>O28 &amp; "-" &amp; Q28</f>
        <v>01.01.2021-30.06.2021</v>
      </c>
      <c r="O29" s="88"/>
      <c r="P29" s="84"/>
      <c r="Q29" s="88"/>
      <c r="R29" s="84"/>
      <c r="S29" s="81"/>
      <c r="T29" s="81"/>
      <c r="U29" s="87" t="str">
        <f>V28 &amp; "-" &amp; X28</f>
        <v>01.07.2021-31.12.2021</v>
      </c>
      <c r="V29" s="88"/>
      <c r="W29" s="84"/>
      <c r="X29" s="88"/>
      <c r="Y29" s="84"/>
      <c r="Z29" s="81"/>
      <c r="AA29" s="81"/>
      <c r="AB29" s="87" t="str">
        <f>AC28 &amp; "-" &amp; AE28</f>
        <v>01.01.2022-30.06.2022</v>
      </c>
      <c r="AC29" s="88"/>
      <c r="AD29" s="84"/>
      <c r="AE29" s="88"/>
      <c r="AF29" s="84"/>
      <c r="AG29" s="81"/>
      <c r="AH29" s="81"/>
      <c r="AI29" s="87" t="str">
        <f>AJ28 &amp; "-" &amp; AL28</f>
        <v>01.07.2022-31.12.2022</v>
      </c>
      <c r="AJ29" s="88"/>
      <c r="AK29" s="84"/>
      <c r="AL29" s="88"/>
      <c r="AM29" s="84"/>
      <c r="AN29" s="81"/>
      <c r="AO29" s="81"/>
      <c r="AP29" s="87" t="str">
        <f>AQ28 &amp; "-" &amp; AS28</f>
        <v>01.01.2023-30.06.2023</v>
      </c>
      <c r="AQ29" s="88"/>
      <c r="AR29" s="84"/>
      <c r="AS29" s="88"/>
      <c r="AT29" s="84"/>
      <c r="AU29" s="81"/>
      <c r="AV29" s="81"/>
      <c r="AW29" s="87" t="str">
        <f>AX28 &amp; "-" &amp; AZ28</f>
        <v>01.07.2023-31.12.2023</v>
      </c>
      <c r="AX29" s="88"/>
      <c r="AY29" s="84"/>
      <c r="AZ29" s="88"/>
      <c r="BA29" s="84"/>
      <c r="BB29" s="81"/>
      <c r="BC29" s="89"/>
      <c r="BE29" s="69"/>
      <c r="BF29" s="69" t="str">
        <f t="shared" si="0"/>
        <v/>
      </c>
      <c r="BG29" s="69"/>
      <c r="BH29" s="69"/>
      <c r="BI29" s="69"/>
      <c r="BO29" s="1"/>
      <c r="BP29" s="1"/>
    </row>
    <row r="30" spans="1:68" ht="15" customHeight="1">
      <c r="A30" s="60"/>
      <c r="B30" s="60"/>
      <c r="C30" s="60"/>
      <c r="D30" s="60"/>
      <c r="E30" s="60"/>
      <c r="F30" s="60"/>
      <c r="G30" s="63"/>
      <c r="H30" s="61"/>
      <c r="I30" s="90"/>
      <c r="J30" s="91" t="s">
        <v>43</v>
      </c>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3"/>
      <c r="BC30" s="94"/>
      <c r="BE30" s="69"/>
      <c r="BF30" s="69" t="str">
        <f t="shared" si="0"/>
        <v>Добавить вид теплоносителя (параметры теплоносителя)</v>
      </c>
      <c r="BG30" s="69"/>
      <c r="BH30" s="69"/>
      <c r="BI30" s="69"/>
      <c r="BO30" s="1"/>
      <c r="BP30" s="1"/>
    </row>
    <row r="31" spans="1:68" ht="33.75">
      <c r="A31" s="60"/>
      <c r="B31" s="60"/>
      <c r="C31" s="60"/>
      <c r="D31" s="60"/>
      <c r="E31" s="60"/>
      <c r="F31" s="60">
        <v>3</v>
      </c>
      <c r="G31" s="61"/>
      <c r="H31" s="61"/>
      <c r="I31" s="64" t="s">
        <v>54</v>
      </c>
      <c r="J31" s="75" t="s">
        <v>24</v>
      </c>
      <c r="K31" s="66"/>
      <c r="L31" s="76" t="s">
        <v>45</v>
      </c>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8"/>
      <c r="BC31" s="68" t="s">
        <v>26</v>
      </c>
      <c r="BE31" s="69"/>
      <c r="BF31" s="69" t="str">
        <f t="shared" si="0"/>
        <v>Группа потребителей</v>
      </c>
      <c r="BG31" s="69"/>
      <c r="BH31" s="69"/>
      <c r="BI31" s="69"/>
      <c r="BO31" s="1"/>
      <c r="BP31" s="1"/>
    </row>
    <row r="32" spans="1:68">
      <c r="A32" s="60"/>
      <c r="B32" s="60"/>
      <c r="C32" s="60"/>
      <c r="D32" s="60"/>
      <c r="E32" s="60"/>
      <c r="F32" s="60"/>
      <c r="G32" s="61">
        <v>1</v>
      </c>
      <c r="H32" s="61"/>
      <c r="I32" s="64" t="s">
        <v>55</v>
      </c>
      <c r="J32" s="79" t="s">
        <v>27</v>
      </c>
      <c r="K32" s="66"/>
      <c r="L32" s="80">
        <v>1423.37</v>
      </c>
      <c r="M32" s="81"/>
      <c r="N32" s="82"/>
      <c r="O32" s="83" t="s">
        <v>28</v>
      </c>
      <c r="P32" s="84" t="s">
        <v>29</v>
      </c>
      <c r="Q32" s="83" t="s">
        <v>30</v>
      </c>
      <c r="R32" s="84" t="s">
        <v>29</v>
      </c>
      <c r="S32" s="80">
        <v>4891.29</v>
      </c>
      <c r="T32" s="81"/>
      <c r="U32" s="82"/>
      <c r="V32" s="83" t="s">
        <v>31</v>
      </c>
      <c r="W32" s="84" t="s">
        <v>29</v>
      </c>
      <c r="X32" s="83" t="s">
        <v>32</v>
      </c>
      <c r="Y32" s="84" t="s">
        <v>29</v>
      </c>
      <c r="Z32" s="80">
        <v>4891.29</v>
      </c>
      <c r="AA32" s="81"/>
      <c r="AB32" s="82"/>
      <c r="AC32" s="83" t="s">
        <v>33</v>
      </c>
      <c r="AD32" s="84" t="s">
        <v>29</v>
      </c>
      <c r="AE32" s="83" t="s">
        <v>34</v>
      </c>
      <c r="AF32" s="84" t="s">
        <v>29</v>
      </c>
      <c r="AG32" s="80">
        <v>2757.33</v>
      </c>
      <c r="AH32" s="81"/>
      <c r="AI32" s="82"/>
      <c r="AJ32" s="83" t="s">
        <v>35</v>
      </c>
      <c r="AK32" s="84" t="s">
        <v>29</v>
      </c>
      <c r="AL32" s="83" t="s">
        <v>36</v>
      </c>
      <c r="AM32" s="84" t="s">
        <v>29</v>
      </c>
      <c r="AN32" s="80">
        <v>2757.33</v>
      </c>
      <c r="AO32" s="81"/>
      <c r="AP32" s="82"/>
      <c r="AQ32" s="83" t="s">
        <v>37</v>
      </c>
      <c r="AR32" s="84" t="s">
        <v>29</v>
      </c>
      <c r="AS32" s="83" t="s">
        <v>38</v>
      </c>
      <c r="AT32" s="84" t="s">
        <v>29</v>
      </c>
      <c r="AU32" s="80">
        <v>3490.28</v>
      </c>
      <c r="AV32" s="81"/>
      <c r="AW32" s="82"/>
      <c r="AX32" s="83" t="s">
        <v>39</v>
      </c>
      <c r="AY32" s="84" t="s">
        <v>29</v>
      </c>
      <c r="AZ32" s="83" t="s">
        <v>40</v>
      </c>
      <c r="BA32" s="84" t="s">
        <v>41</v>
      </c>
      <c r="BB32" s="81"/>
      <c r="BC32" s="85" t="s">
        <v>42</v>
      </c>
      <c r="BD32" s="1" t="e">
        <f ca="1">strCheckDate(L33:BB33)</f>
        <v>#NAME?</v>
      </c>
      <c r="BE32" s="69"/>
      <c r="BF32" s="69" t="str">
        <f t="shared" si="0"/>
        <v>вода</v>
      </c>
      <c r="BG32" s="69"/>
      <c r="BH32" s="69"/>
      <c r="BI32" s="69"/>
      <c r="BO32" s="1"/>
      <c r="BP32" s="1"/>
    </row>
    <row r="33" spans="1:68" ht="11.25" hidden="1" customHeight="1">
      <c r="A33" s="60"/>
      <c r="B33" s="60"/>
      <c r="C33" s="60"/>
      <c r="D33" s="60"/>
      <c r="E33" s="60"/>
      <c r="F33" s="60"/>
      <c r="G33" s="61"/>
      <c r="H33" s="61"/>
      <c r="I33" s="86"/>
      <c r="J33" s="66"/>
      <c r="K33" s="66"/>
      <c r="L33" s="81"/>
      <c r="M33" s="81"/>
      <c r="N33" s="87" t="str">
        <f>O32 &amp; "-" &amp; Q32</f>
        <v>01.01.2021-30.06.2021</v>
      </c>
      <c r="O33" s="88"/>
      <c r="P33" s="84"/>
      <c r="Q33" s="88"/>
      <c r="R33" s="84"/>
      <c r="S33" s="81"/>
      <c r="T33" s="81"/>
      <c r="U33" s="87" t="str">
        <f>V32 &amp; "-" &amp; X32</f>
        <v>01.07.2021-31.12.2021</v>
      </c>
      <c r="V33" s="88"/>
      <c r="W33" s="84"/>
      <c r="X33" s="88"/>
      <c r="Y33" s="84"/>
      <c r="Z33" s="81"/>
      <c r="AA33" s="81"/>
      <c r="AB33" s="87" t="str">
        <f>AC32 &amp; "-" &amp; AE32</f>
        <v>01.01.2022-30.06.2022</v>
      </c>
      <c r="AC33" s="88"/>
      <c r="AD33" s="84"/>
      <c r="AE33" s="88"/>
      <c r="AF33" s="84"/>
      <c r="AG33" s="81"/>
      <c r="AH33" s="81"/>
      <c r="AI33" s="87" t="str">
        <f>AJ32 &amp; "-" &amp; AL32</f>
        <v>01.07.2022-31.12.2022</v>
      </c>
      <c r="AJ33" s="88"/>
      <c r="AK33" s="84"/>
      <c r="AL33" s="88"/>
      <c r="AM33" s="84"/>
      <c r="AN33" s="81"/>
      <c r="AO33" s="81"/>
      <c r="AP33" s="87" t="str">
        <f>AQ32 &amp; "-" &amp; AS32</f>
        <v>01.01.2023-30.06.2023</v>
      </c>
      <c r="AQ33" s="88"/>
      <c r="AR33" s="84"/>
      <c r="AS33" s="88"/>
      <c r="AT33" s="84"/>
      <c r="AU33" s="81"/>
      <c r="AV33" s="81"/>
      <c r="AW33" s="87" t="str">
        <f>AX32 &amp; "-" &amp; AZ32</f>
        <v>01.07.2023-31.12.2023</v>
      </c>
      <c r="AX33" s="88"/>
      <c r="AY33" s="84"/>
      <c r="AZ33" s="88"/>
      <c r="BA33" s="84"/>
      <c r="BB33" s="81"/>
      <c r="BC33" s="89"/>
      <c r="BE33" s="69"/>
      <c r="BF33" s="69" t="str">
        <f t="shared" si="0"/>
        <v/>
      </c>
      <c r="BG33" s="69"/>
      <c r="BH33" s="69"/>
      <c r="BI33" s="69"/>
      <c r="BO33" s="1"/>
      <c r="BP33" s="1"/>
    </row>
    <row r="34" spans="1:68" ht="15" customHeight="1">
      <c r="A34" s="60"/>
      <c r="B34" s="60"/>
      <c r="C34" s="60"/>
      <c r="D34" s="60"/>
      <c r="E34" s="60"/>
      <c r="F34" s="60"/>
      <c r="G34" s="63"/>
      <c r="H34" s="61"/>
      <c r="I34" s="90"/>
      <c r="J34" s="91" t="s">
        <v>43</v>
      </c>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94"/>
      <c r="BE34" s="69"/>
      <c r="BF34" s="69" t="str">
        <f t="shared" si="0"/>
        <v>Добавить вид теплоносителя (параметры теплоносителя)</v>
      </c>
      <c r="BG34" s="69"/>
      <c r="BH34" s="69"/>
      <c r="BI34" s="69"/>
      <c r="BO34" s="1"/>
      <c r="BP34" s="1"/>
    </row>
    <row r="35" spans="1:68" ht="15" customHeight="1">
      <c r="A35" s="60"/>
      <c r="B35" s="60"/>
      <c r="C35" s="60"/>
      <c r="D35" s="60"/>
      <c r="E35" s="60"/>
      <c r="F35" s="63"/>
      <c r="G35" s="63"/>
      <c r="H35" s="61"/>
      <c r="I35" s="90"/>
      <c r="J35" s="95" t="s">
        <v>46</v>
      </c>
      <c r="K35" s="92"/>
      <c r="L35" s="92"/>
      <c r="M35" s="92"/>
      <c r="N35" s="92"/>
      <c r="O35" s="92"/>
      <c r="P35" s="92"/>
      <c r="Q35" s="92"/>
      <c r="R35" s="96"/>
      <c r="S35" s="92"/>
      <c r="T35" s="92"/>
      <c r="U35" s="92"/>
      <c r="V35" s="92"/>
      <c r="W35" s="92"/>
      <c r="X35" s="92"/>
      <c r="Y35" s="96"/>
      <c r="Z35" s="92"/>
      <c r="AA35" s="92"/>
      <c r="AB35" s="92"/>
      <c r="AC35" s="92"/>
      <c r="AD35" s="92"/>
      <c r="AE35" s="92"/>
      <c r="AF35" s="96"/>
      <c r="AG35" s="92"/>
      <c r="AH35" s="92"/>
      <c r="AI35" s="92"/>
      <c r="AJ35" s="92"/>
      <c r="AK35" s="92"/>
      <c r="AL35" s="92"/>
      <c r="AM35" s="96"/>
      <c r="AN35" s="92"/>
      <c r="AO35" s="92"/>
      <c r="AP35" s="92"/>
      <c r="AQ35" s="92"/>
      <c r="AR35" s="92"/>
      <c r="AS35" s="92"/>
      <c r="AT35" s="96"/>
      <c r="AU35" s="92"/>
      <c r="AV35" s="92"/>
      <c r="AW35" s="92"/>
      <c r="AX35" s="92"/>
      <c r="AY35" s="92"/>
      <c r="AZ35" s="92"/>
      <c r="BA35" s="96"/>
      <c r="BB35" s="92"/>
      <c r="BC35" s="97"/>
      <c r="BE35" s="69"/>
      <c r="BF35" s="69" t="str">
        <f t="shared" si="0"/>
        <v>Добавить группу потребителей</v>
      </c>
      <c r="BG35" s="69"/>
      <c r="BH35" s="69"/>
      <c r="BI35" s="69"/>
      <c r="BO35" s="1"/>
      <c r="BP35" s="1"/>
    </row>
    <row r="36" spans="1:68" ht="15" customHeight="1">
      <c r="A36" s="60"/>
      <c r="B36" s="60"/>
      <c r="C36" s="60"/>
      <c r="D36" s="60"/>
      <c r="E36" s="98"/>
      <c r="F36" s="63"/>
      <c r="G36" s="63"/>
      <c r="H36" s="63"/>
      <c r="I36" s="90"/>
      <c r="J36" s="99" t="s">
        <v>47</v>
      </c>
      <c r="K36" s="92"/>
      <c r="L36" s="92"/>
      <c r="M36" s="92"/>
      <c r="N36" s="92"/>
      <c r="O36" s="92"/>
      <c r="P36" s="92"/>
      <c r="Q36" s="92"/>
      <c r="R36" s="96"/>
      <c r="S36" s="92"/>
      <c r="T36" s="92"/>
      <c r="U36" s="92"/>
      <c r="V36" s="92"/>
      <c r="W36" s="92"/>
      <c r="X36" s="92"/>
      <c r="Y36" s="96"/>
      <c r="Z36" s="92"/>
      <c r="AA36" s="92"/>
      <c r="AB36" s="92"/>
      <c r="AC36" s="92"/>
      <c r="AD36" s="92"/>
      <c r="AE36" s="92"/>
      <c r="AF36" s="96"/>
      <c r="AG36" s="92"/>
      <c r="AH36" s="92"/>
      <c r="AI36" s="92"/>
      <c r="AJ36" s="92"/>
      <c r="AK36" s="92"/>
      <c r="AL36" s="92"/>
      <c r="AM36" s="96"/>
      <c r="AN36" s="92"/>
      <c r="AO36" s="92"/>
      <c r="AP36" s="92"/>
      <c r="AQ36" s="92"/>
      <c r="AR36" s="92"/>
      <c r="AS36" s="92"/>
      <c r="AT36" s="96"/>
      <c r="AU36" s="92"/>
      <c r="AV36" s="92"/>
      <c r="AW36" s="92"/>
      <c r="AX36" s="92"/>
      <c r="AY36" s="92"/>
      <c r="AZ36" s="92"/>
      <c r="BA36" s="96"/>
      <c r="BB36" s="92"/>
      <c r="BC36" s="97"/>
      <c r="BE36" s="69"/>
      <c r="BF36" s="69" t="str">
        <f t="shared" si="0"/>
        <v>Добавить схему подключения</v>
      </c>
      <c r="BG36" s="69"/>
      <c r="BH36" s="69"/>
      <c r="BI36" s="69"/>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100">
        <v>1</v>
      </c>
      <c r="J38" s="101" t="s">
        <v>48</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row>
  </sheetData>
  <mergeCells count="151">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18:A36"/>
    <mergeCell ref="L18:BB18"/>
    <mergeCell ref="B19:B36"/>
    <mergeCell ref="L19:BB19"/>
    <mergeCell ref="C20:C36"/>
    <mergeCell ref="L20:BB20"/>
    <mergeCell ref="D21:D36"/>
    <mergeCell ref="L21:BB21"/>
    <mergeCell ref="E22:E35"/>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I13:BB13"/>
    <mergeCell ref="BC13:BC16"/>
    <mergeCell ref="I14:I16"/>
    <mergeCell ref="J14:J16"/>
    <mergeCell ref="L14:Q14"/>
    <mergeCell ref="R14:R16"/>
    <mergeCell ref="S14:X14"/>
    <mergeCell ref="Y14:Y16"/>
    <mergeCell ref="Z14:AE14"/>
    <mergeCell ref="AF14:AF16"/>
    <mergeCell ref="L12:R12"/>
    <mergeCell ref="S12:Y12"/>
    <mergeCell ref="Z12:AF12"/>
    <mergeCell ref="AG12:AM12"/>
    <mergeCell ref="AN12:AT12"/>
    <mergeCell ref="AU12:BA12"/>
    <mergeCell ref="I5:Q5"/>
    <mergeCell ref="L7:Q7"/>
    <mergeCell ref="L8:Q8"/>
    <mergeCell ref="L9:Q9"/>
    <mergeCell ref="L10:Q10"/>
    <mergeCell ref="I11:J11"/>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2020-05-08T10:27:48Z</dcterms:created>
  <dcterms:modified xsi:type="dcterms:W3CDTF">2020-05-08T10:28:28Z</dcterms:modified>
</cp:coreProperties>
</file>